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05702532\Desktop\Gare\POSTAL\Postal 2017-2018\5.Marzo\"/>
    </mc:Choice>
  </mc:AlternateContent>
  <bookViews>
    <workbookView xWindow="0" yWindow="0" windowWidth="20124" windowHeight="8160" tabRatio="689" activeTab="4"/>
  </bookViews>
  <sheets>
    <sheet name="Diottra - 25mt" sheetId="10" r:id="rId1"/>
    <sheet name="Open Diottra - 50mt" sheetId="12" r:id="rId2"/>
    <sheet name="Unlimited A - 25mt" sheetId="2" r:id="rId3"/>
    <sheet name="Unlimited B - 25mt" sheetId="3" r:id="rId4"/>
    <sheet name="Open Ottica - 50 mt" sheetId="4" r:id="rId5"/>
  </sheets>
  <definedNames>
    <definedName name="_xlnm.Print_Area" localSheetId="0">'Diottra - 25mt'!$B$1:$R$21</definedName>
    <definedName name="_xlnm.Print_Area" localSheetId="1">'Open Diottra - 50mt'!$B$1:$R$21</definedName>
    <definedName name="_xlnm.Print_Area" localSheetId="4">'Open Ottica - 50 mt'!$B$1:$R$23</definedName>
    <definedName name="_xlnm.Print_Area" localSheetId="2">'Unlimited A - 25mt'!$B$1:$R$28</definedName>
    <definedName name="_xlnm.Print_Area" localSheetId="3">'Unlimited B - 25mt'!$B$1:$R$29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4" l="1"/>
  <c r="P12" i="4"/>
  <c r="Q12" i="4"/>
  <c r="R12" i="4" l="1"/>
  <c r="O15" i="4"/>
  <c r="P15" i="4"/>
  <c r="Q15" i="4"/>
  <c r="O13" i="4"/>
  <c r="P13" i="4"/>
  <c r="Q13" i="4"/>
  <c r="O16" i="4"/>
  <c r="P16" i="4"/>
  <c r="Q16" i="4"/>
  <c r="R13" i="4" l="1"/>
  <c r="R15" i="4"/>
  <c r="R16" i="4"/>
  <c r="Q8" i="4"/>
  <c r="Q9" i="4"/>
  <c r="Q11" i="4"/>
  <c r="Q10" i="4"/>
  <c r="Q14" i="4"/>
  <c r="Q17" i="4"/>
  <c r="Q18" i="4"/>
  <c r="Q7" i="4"/>
  <c r="Q9" i="3"/>
  <c r="Q8" i="3"/>
  <c r="Q13" i="3"/>
  <c r="Q11" i="3"/>
  <c r="Q18" i="3"/>
  <c r="Q14" i="3"/>
  <c r="Q20" i="3"/>
  <c r="Q17" i="3"/>
  <c r="Q16" i="3"/>
  <c r="Q12" i="3"/>
  <c r="Q22" i="3"/>
  <c r="Q7" i="3"/>
  <c r="Q21" i="3"/>
  <c r="Q15" i="3"/>
  <c r="Q23" i="3"/>
  <c r="Q24" i="3"/>
  <c r="Q19" i="3"/>
  <c r="Q10" i="3"/>
  <c r="Q13" i="2"/>
  <c r="Q11" i="2"/>
  <c r="Q8" i="2"/>
  <c r="Q18" i="2"/>
  <c r="Q7" i="2"/>
  <c r="Q12" i="2"/>
  <c r="Q15" i="2"/>
  <c r="Q20" i="2"/>
  <c r="Q17" i="2"/>
  <c r="Q9" i="2"/>
  <c r="Q14" i="2"/>
  <c r="Q19" i="2"/>
  <c r="Q16" i="2"/>
  <c r="Q22" i="2"/>
  <c r="Q23" i="2"/>
  <c r="Q21" i="2"/>
  <c r="Q10" i="2"/>
  <c r="Q8" i="12"/>
  <c r="Q9" i="12"/>
  <c r="Q10" i="12"/>
  <c r="Q11" i="12"/>
  <c r="Q12" i="12"/>
  <c r="Q7" i="12"/>
  <c r="Q10" i="10"/>
  <c r="Q7" i="10"/>
  <c r="Q11" i="10"/>
  <c r="Q9" i="10"/>
  <c r="Q12" i="10"/>
  <c r="Q14" i="10"/>
  <c r="Q13" i="10"/>
  <c r="Q8" i="10"/>
  <c r="O13" i="10" l="1"/>
  <c r="P13" i="10"/>
  <c r="O17" i="2"/>
  <c r="P17" i="2"/>
  <c r="R13" i="10" l="1"/>
  <c r="R17" i="2"/>
  <c r="P10" i="10"/>
  <c r="P7" i="10"/>
  <c r="P12" i="10"/>
  <c r="P11" i="10"/>
  <c r="P14" i="10"/>
  <c r="P9" i="10"/>
  <c r="P8" i="10"/>
  <c r="P8" i="12"/>
  <c r="P9" i="12"/>
  <c r="P12" i="12"/>
  <c r="P11" i="12"/>
  <c r="P10" i="12"/>
  <c r="P7" i="12"/>
  <c r="P10" i="2"/>
  <c r="P19" i="2"/>
  <c r="P13" i="2"/>
  <c r="P18" i="2"/>
  <c r="P8" i="2"/>
  <c r="P11" i="2"/>
  <c r="P16" i="2"/>
  <c r="P15" i="2"/>
  <c r="P20" i="2"/>
  <c r="P7" i="2"/>
  <c r="P12" i="2"/>
  <c r="P22" i="2"/>
  <c r="P23" i="2"/>
  <c r="P21" i="2"/>
  <c r="P14" i="2"/>
  <c r="P9" i="2"/>
  <c r="O9" i="2"/>
  <c r="P10" i="4"/>
  <c r="P8" i="4"/>
  <c r="P9" i="4"/>
  <c r="P17" i="4"/>
  <c r="P18" i="4"/>
  <c r="P7" i="4"/>
  <c r="P14" i="4"/>
  <c r="P11" i="4"/>
  <c r="P8" i="3"/>
  <c r="P9" i="3"/>
  <c r="P10" i="3"/>
  <c r="P13" i="3"/>
  <c r="P18" i="3"/>
  <c r="P11" i="3"/>
  <c r="P20" i="3"/>
  <c r="P14" i="3"/>
  <c r="P15" i="3"/>
  <c r="P16" i="3"/>
  <c r="P23" i="3"/>
  <c r="P12" i="3"/>
  <c r="P17" i="3"/>
  <c r="P22" i="3"/>
  <c r="P21" i="3"/>
  <c r="P24" i="3"/>
  <c r="P19" i="3"/>
  <c r="P7" i="3"/>
  <c r="O14" i="4"/>
  <c r="O19" i="3"/>
  <c r="O24" i="3"/>
  <c r="O21" i="3"/>
  <c r="O14" i="2"/>
  <c r="R14" i="2" s="1"/>
  <c r="O7" i="4"/>
  <c r="O10" i="4"/>
  <c r="O11" i="4"/>
  <c r="O9" i="12"/>
  <c r="O8" i="4"/>
  <c r="O8" i="10"/>
  <c r="O9" i="3"/>
  <c r="O8" i="12"/>
  <c r="O7" i="3"/>
  <c r="O16" i="3"/>
  <c r="O12" i="3"/>
  <c r="O15" i="3"/>
  <c r="O20" i="3"/>
  <c r="O11" i="2"/>
  <c r="O10" i="2"/>
  <c r="O16" i="2"/>
  <c r="O13" i="2"/>
  <c r="O12" i="2"/>
  <c r="O7" i="2"/>
  <c r="O18" i="2"/>
  <c r="O10" i="3"/>
  <c r="O8" i="3"/>
  <c r="R8" i="3" s="1"/>
  <c r="B8" i="4"/>
  <c r="B9" i="4" s="1"/>
  <c r="B10" i="4" s="1"/>
  <c r="B11" i="4" s="1"/>
  <c r="B12" i="4" s="1"/>
  <c r="B13" i="4" s="1"/>
  <c r="B14" i="4" s="1"/>
  <c r="B15" i="4" s="1"/>
  <c r="B16" i="4" s="1"/>
  <c r="O18" i="4"/>
  <c r="O17" i="4"/>
  <c r="O9" i="4"/>
  <c r="O10" i="12"/>
  <c r="O11" i="12"/>
  <c r="B8" i="12"/>
  <c r="B9" i="12"/>
  <c r="B10" i="12"/>
  <c r="B11" i="12" s="1"/>
  <c r="B12" i="12" s="1"/>
  <c r="B13" i="12" s="1"/>
  <c r="B14" i="12" s="1"/>
  <c r="B15" i="12" s="1"/>
  <c r="B16" i="12" s="1"/>
  <c r="O12" i="12"/>
  <c r="O7" i="12"/>
  <c r="O18" i="3"/>
  <c r="O22" i="3"/>
  <c r="O17" i="3"/>
  <c r="O23" i="3"/>
  <c r="O14" i="3"/>
  <c r="O11" i="3"/>
  <c r="B8" i="3"/>
  <c r="B9" i="3"/>
  <c r="B10" i="3" s="1"/>
  <c r="B11" i="3" s="1"/>
  <c r="B12" i="3" s="1"/>
  <c r="B13" i="3" s="1"/>
  <c r="B14" i="3" s="1"/>
  <c r="B15" i="3" s="1"/>
  <c r="O13" i="3"/>
  <c r="O9" i="10"/>
  <c r="O14" i="10"/>
  <c r="R14" i="10" s="1"/>
  <c r="O11" i="10"/>
  <c r="O12" i="10"/>
  <c r="R12" i="10" s="1"/>
  <c r="O7" i="10"/>
  <c r="B8" i="10"/>
  <c r="B9" i="10"/>
  <c r="B10" i="10" s="1"/>
  <c r="B11" i="10" s="1"/>
  <c r="B12" i="10" s="1"/>
  <c r="B13" i="10" s="1"/>
  <c r="B14" i="10" s="1"/>
  <c r="B15" i="10" s="1"/>
  <c r="B16" i="10" s="1"/>
  <c r="O10" i="10"/>
  <c r="O21" i="2"/>
  <c r="O23" i="2"/>
  <c r="O22" i="2"/>
  <c r="O20" i="2"/>
  <c r="O15" i="2"/>
  <c r="O8" i="2"/>
  <c r="B8" i="2"/>
  <c r="B9" i="2"/>
  <c r="B10" i="2"/>
  <c r="B11" i="2" s="1"/>
  <c r="B12" i="2" s="1"/>
  <c r="B13" i="2" s="1"/>
  <c r="O19" i="2"/>
  <c r="R14" i="4" l="1"/>
  <c r="R9" i="12"/>
  <c r="R17" i="3"/>
  <c r="R19" i="3"/>
  <c r="R13" i="3"/>
  <c r="R16" i="3"/>
  <c r="R7" i="2"/>
  <c r="R11" i="4"/>
  <c r="R9" i="3"/>
  <c r="R23" i="2"/>
  <c r="R8" i="2"/>
  <c r="R7" i="10"/>
  <c r="R9" i="10"/>
  <c r="R11" i="10"/>
  <c r="R17" i="4"/>
  <c r="R9" i="4"/>
  <c r="R10" i="12"/>
  <c r="R10" i="3"/>
  <c r="R14" i="3"/>
  <c r="R12" i="3"/>
  <c r="R22" i="3"/>
  <c r="R24" i="3"/>
  <c r="R7" i="3"/>
  <c r="R18" i="3"/>
  <c r="R7" i="4"/>
  <c r="R15" i="3"/>
  <c r="R13" i="2"/>
  <c r="R11" i="2"/>
  <c r="R9" i="2"/>
  <c r="R12" i="12"/>
  <c r="R11" i="12"/>
  <c r="R7" i="12"/>
  <c r="R10" i="2"/>
  <c r="R20" i="2"/>
  <c r="R12" i="2"/>
  <c r="R21" i="2"/>
  <c r="R18" i="4"/>
  <c r="R8" i="4"/>
  <c r="R10" i="4"/>
  <c r="R11" i="3"/>
  <c r="R21" i="3"/>
  <c r="R23" i="3"/>
  <c r="R20" i="3"/>
  <c r="R16" i="2"/>
  <c r="R19" i="2"/>
  <c r="R22" i="2"/>
  <c r="R15" i="2"/>
  <c r="R18" i="2"/>
  <c r="R10" i="10"/>
  <c r="R8" i="10"/>
  <c r="R8" i="12"/>
</calcChain>
</file>

<file path=xl/sharedStrings.xml><?xml version="1.0" encoding="utf-8"?>
<sst xmlns="http://schemas.openxmlformats.org/spreadsheetml/2006/main" count="339" uniqueCount="106">
  <si>
    <t>#</t>
  </si>
  <si>
    <t>Nov</t>
  </si>
  <si>
    <t>Dic</t>
  </si>
  <si>
    <t>Gen</t>
  </si>
  <si>
    <t>Feb</t>
  </si>
  <si>
    <t>Mar</t>
  </si>
  <si>
    <t>Apr</t>
  </si>
  <si>
    <t>Spazzavento</t>
  </si>
  <si>
    <t>Simone</t>
  </si>
  <si>
    <t>Chiari</t>
  </si>
  <si>
    <t>Fantoni</t>
  </si>
  <si>
    <t>Filippo</t>
  </si>
  <si>
    <t>Walter</t>
  </si>
  <si>
    <t>Pieretti</t>
  </si>
  <si>
    <t>Fabrizio</t>
  </si>
  <si>
    <t>Andrea</t>
  </si>
  <si>
    <t>AAS400</t>
  </si>
  <si>
    <t>WaltherLG300</t>
  </si>
  <si>
    <t>Steyr100LG</t>
  </si>
  <si>
    <t>AAS410</t>
  </si>
  <si>
    <t>Claudio</t>
  </si>
  <si>
    <t>Cheli</t>
  </si>
  <si>
    <t>WaltherLG400</t>
  </si>
  <si>
    <t>FWB800</t>
  </si>
  <si>
    <t>AAS400MPR</t>
  </si>
  <si>
    <t>I reclami devono essere risolti entro una settimana dalla pubblicazione del risultato: reclami successivi non verranno accolti</t>
  </si>
  <si>
    <t>Ogni tiratore è responsabile del controllo dei propri risultati: i risultati vengono regolarmente pubblicati per permettere questo controllo</t>
  </si>
  <si>
    <t>Bassetti</t>
  </si>
  <si>
    <t>Punteggi</t>
  </si>
  <si>
    <t>Mesi</t>
  </si>
  <si>
    <t>Unlimited A</t>
  </si>
  <si>
    <t>Diottra</t>
  </si>
  <si>
    <t>Eventuali errori o omissioni devono essere segnalati all'Organizzazione che provvederà alla validazione della segnalazione ed alla sua eventuale correzione</t>
  </si>
  <si>
    <t>Open Diottra</t>
  </si>
  <si>
    <t>Open Ottica</t>
  </si>
  <si>
    <t>Unlimited B</t>
  </si>
  <si>
    <t>Primo</t>
  </si>
  <si>
    <t>Secondo</t>
  </si>
  <si>
    <t>Terzo</t>
  </si>
  <si>
    <t>Totale</t>
  </si>
  <si>
    <t>Nome</t>
  </si>
  <si>
    <t>Cognome</t>
  </si>
  <si>
    <t>Arma</t>
  </si>
  <si>
    <t>Associazione</t>
  </si>
  <si>
    <t>25 metri</t>
  </si>
  <si>
    <t>50 metri</t>
  </si>
  <si>
    <t>Anichini</t>
  </si>
  <si>
    <t>Matteo</t>
  </si>
  <si>
    <t>Marco</t>
  </si>
  <si>
    <t>Pagnini</t>
  </si>
  <si>
    <t>Roberto</t>
  </si>
  <si>
    <t>Vecce</t>
  </si>
  <si>
    <t>Cascina</t>
  </si>
  <si>
    <t>Flavia</t>
  </si>
  <si>
    <t>Casini</t>
  </si>
  <si>
    <t>Buono</t>
  </si>
  <si>
    <t>Tiziano</t>
  </si>
  <si>
    <t>Giraldi</t>
  </si>
  <si>
    <t>Giovanni</t>
  </si>
  <si>
    <t>Cosci</t>
  </si>
  <si>
    <t>Gianni</t>
  </si>
  <si>
    <t>Boncompagni</t>
  </si>
  <si>
    <t>Lugnano</t>
  </si>
  <si>
    <t>Franco</t>
  </si>
  <si>
    <t>Garbani</t>
  </si>
  <si>
    <t>Palumbo</t>
  </si>
  <si>
    <t>Steyr Challenge</t>
  </si>
  <si>
    <t>Taurinia ST</t>
  </si>
  <si>
    <t>Adriano</t>
  </si>
  <si>
    <t>Bruno</t>
  </si>
  <si>
    <t>Elio</t>
  </si>
  <si>
    <t>Enrico</t>
  </si>
  <si>
    <t>Fernando</t>
  </si>
  <si>
    <t>Francesca</t>
  </si>
  <si>
    <t>Giuseppe</t>
  </si>
  <si>
    <t>Salvatore</t>
  </si>
  <si>
    <t>Brescianini</t>
  </si>
  <si>
    <t>Grassi</t>
  </si>
  <si>
    <t>Brambilla</t>
  </si>
  <si>
    <t>Pezzarossi</t>
  </si>
  <si>
    <t>Belotti</t>
  </si>
  <si>
    <t>Delogu</t>
  </si>
  <si>
    <t>Colosio</t>
  </si>
  <si>
    <t>De Mori</t>
  </si>
  <si>
    <t>AA 400 MPR</t>
  </si>
  <si>
    <t>Pardini GPR1</t>
  </si>
  <si>
    <t>FWB 700</t>
  </si>
  <si>
    <t>BresciaShoot</t>
  </si>
  <si>
    <t>AA HF500</t>
  </si>
  <si>
    <t>FWB P70</t>
  </si>
  <si>
    <t>Steyr LG 110</t>
  </si>
  <si>
    <t>Walther LG400</t>
  </si>
  <si>
    <t>Ricci Maccarini</t>
  </si>
  <si>
    <t>Bassano</t>
  </si>
  <si>
    <t>Michele</t>
  </si>
  <si>
    <t>Galati</t>
  </si>
  <si>
    <t>HammerliAR20</t>
  </si>
  <si>
    <t>Aldo</t>
  </si>
  <si>
    <t>Maurizio</t>
  </si>
  <si>
    <t>Mazzantini</t>
  </si>
  <si>
    <t>Antonio</t>
  </si>
  <si>
    <t>Sirna</t>
  </si>
  <si>
    <t>Giuliano</t>
  </si>
  <si>
    <t>Guidi</t>
  </si>
  <si>
    <t>Anschutz2002</t>
  </si>
  <si>
    <t>FWB300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</si>
</sst>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8" x14ac:knownFonts="1">
    <font>
      <sz val="12"/>
      <color indexed="8"/>
      <name val="Calibri"/>
      <family val="2"/>
    </font>
    <font>
      <b/>
      <sz val="28"/>
      <name val="Arial"/>
      <family val="2"/>
    </font>
    <font>
      <sz val="22"/>
      <color indexed="8"/>
      <name val="Calibri"/>
      <family val="2"/>
    </font>
    <font>
      <b/>
      <sz val="14"/>
      <color indexed="8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8"/>
      <name val="Calibri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name val="Calibri"/>
      <family val="2"/>
    </font>
    <font>
      <sz val="16"/>
      <color indexed="8"/>
      <name val="Calibri"/>
      <family val="2"/>
    </font>
    <font>
      <sz val="14"/>
      <color indexed="8"/>
      <name val="Arial"/>
      <family val="2"/>
    </font>
    <font>
      <b/>
      <sz val="14"/>
      <color theme="0"/>
      <name val="Arial"/>
      <family val="2"/>
    </font>
    <font>
      <sz val="12"/>
      <color indexed="8"/>
      <name val="Calibri"/>
      <family val="2"/>
      <charset val="1"/>
    </font>
    <font>
      <sz val="10"/>
      <name val="Arial"/>
      <family val="2"/>
    </font>
    <font>
      <b/>
      <sz val="22"/>
      <color rgb="FFB1CAE4"/>
      <name val="Arial"/>
      <family val="2"/>
    </font>
    <font>
      <b/>
      <sz val="36"/>
      <color rgb="FFC00000"/>
      <name val="Arial"/>
      <family val="2"/>
    </font>
    <font>
      <sz val="20"/>
      <color indexed="8"/>
      <name val="Arial"/>
      <family val="2"/>
    </font>
    <font>
      <b/>
      <sz val="20"/>
      <color indexed="8"/>
      <name val="Arial"/>
      <family val="2"/>
    </font>
    <font>
      <sz val="20"/>
      <name val="Arial"/>
      <family val="2"/>
    </font>
    <font>
      <sz val="20"/>
      <name val="Calibri"/>
      <family val="2"/>
    </font>
    <font>
      <b/>
      <sz val="20"/>
      <name val="Arial"/>
      <family val="2"/>
    </font>
    <font>
      <sz val="20"/>
      <color rgb="FFC62326"/>
      <name val="Arial"/>
      <family val="2"/>
    </font>
    <font>
      <b/>
      <sz val="28"/>
      <color rgb="FFC00000"/>
      <name val="Arial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C080E"/>
        <bgColor indexed="21"/>
      </patternFill>
    </fill>
    <fill>
      <patternFill patternType="solid">
        <fgColor rgb="FF9C080E"/>
        <bgColor indexed="26"/>
      </patternFill>
    </fill>
    <fill>
      <patternFill patternType="solid">
        <fgColor rgb="FF9C080E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5" fillId="0" borderId="0"/>
    <xf numFmtId="0" fontId="16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vertical="center"/>
    </xf>
    <xf numFmtId="0" fontId="0" fillId="0" borderId="0" xfId="0" applyFill="1" applyBorder="1"/>
    <xf numFmtId="0" fontId="0" fillId="0" borderId="5" xfId="0" applyBorder="1"/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Fill="1" applyBorder="1"/>
    <xf numFmtId="2" fontId="7" fillId="0" borderId="0" xfId="0" applyNumberFormat="1" applyFont="1" applyBorder="1"/>
    <xf numFmtId="0" fontId="11" fillId="0" borderId="0" xfId="0" applyFont="1" applyFill="1" applyBorder="1"/>
    <xf numFmtId="2" fontId="10" fillId="0" borderId="5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3" fillId="0" borderId="0" xfId="0" applyFont="1" applyBorder="1"/>
    <xf numFmtId="0" fontId="13" fillId="0" borderId="7" xfId="0" applyFont="1" applyBorder="1"/>
    <xf numFmtId="0" fontId="0" fillId="0" borderId="7" xfId="0" applyBorder="1"/>
    <xf numFmtId="0" fontId="0" fillId="0" borderId="7" xfId="0" applyFill="1" applyBorder="1"/>
    <xf numFmtId="0" fontId="0" fillId="0" borderId="8" xfId="0" applyBorder="1"/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8" fillId="0" borderId="0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20" fillId="0" borderId="0" xfId="0" applyFont="1" applyBorder="1"/>
    <xf numFmtId="0" fontId="21" fillId="0" borderId="0" xfId="0" applyFont="1" applyFill="1" applyBorder="1"/>
    <xf numFmtId="0" fontId="22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vertical="center"/>
    </xf>
    <xf numFmtId="0" fontId="19" fillId="0" borderId="0" xfId="0" applyFont="1" applyFill="1" applyBorder="1"/>
    <xf numFmtId="0" fontId="20" fillId="0" borderId="0" xfId="0" applyFont="1" applyFill="1" applyBorder="1"/>
    <xf numFmtId="2" fontId="21" fillId="0" borderId="0" xfId="0" applyNumberFormat="1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</cellXfs>
  <cellStyles count="5">
    <cellStyle name="Excel Built-in Normal" xfId="1"/>
    <cellStyle name="Followed Hyperlink" xfId="4" builtinId="9" hidden="1"/>
    <cellStyle name="Hyperlink" xfId="3" builtinId="8" hidden="1"/>
    <cellStyle name="Normal" xfId="0" builtinId="0"/>
    <cellStyle name="Normal 2" xfId="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C080E"/>
      <color rgb="FFCE3824"/>
      <color rgb="FF308E89"/>
      <color rgb="FFB1CAE4"/>
      <color rgb="FF004879"/>
      <color rgb="FFF45442"/>
      <color rgb="FFF7EFE1"/>
      <color rgb="FFA59080"/>
      <color rgb="FFC62326"/>
      <color rgb="FF6038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6</xdr:col>
      <xdr:colOff>0</xdr:colOff>
      <xdr:row>3</xdr:row>
      <xdr:rowOff>0</xdr:rowOff>
    </xdr:to>
    <xdr:grpSp>
      <xdr:nvGrpSpPr>
        <xdr:cNvPr id="9" name="Group 3">
          <a:extLst>
            <a:ext uri="{FF2B5EF4-FFF2-40B4-BE49-F238E27FC236}">
              <a16:creationId xmlns:a16="http://schemas.microsoft.com/office/drawing/2014/main" id="{2AC54FF8-6E70-4239-BE18-36B802FB94C1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7117086" cy="2186939"/>
          <a:chOff x="-2106363" y="3765286"/>
          <a:chExt cx="5005784" cy="1849382"/>
        </a:xfrm>
      </xdr:grpSpPr>
      <xdr:pic>
        <xdr:nvPicPr>
          <xdr:cNvPr id="10" name="Picture 5">
            <a:extLst>
              <a:ext uri="{FF2B5EF4-FFF2-40B4-BE49-F238E27FC236}">
                <a16:creationId xmlns:a16="http://schemas.microsoft.com/office/drawing/2014/main" id="{B71ACC80-57FB-4275-BBDE-D0F38BD6DF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:a14="http://schemas.microsoft.com/office/drawing/2010/main" xmlns="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TextBox 3">
            <a:extLst>
              <a:ext uri="{FF2B5EF4-FFF2-40B4-BE49-F238E27FC236}">
                <a16:creationId xmlns:a16="http://schemas.microsoft.com/office/drawing/2014/main" id="{0156216D-3C98-487B-A394-BA538EAB9498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>
    <xdr:from>
      <xdr:col>14</xdr:col>
      <xdr:colOff>944879</xdr:colOff>
      <xdr:row>0</xdr:row>
      <xdr:rowOff>15241</xdr:rowOff>
    </xdr:from>
    <xdr:to>
      <xdr:col>17</xdr:col>
      <xdr:colOff>323200</xdr:colOff>
      <xdr:row>2</xdr:row>
      <xdr:rowOff>722166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E5C0BD1-981F-4B59-8CBB-6C9AA108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3079" y="15241"/>
          <a:ext cx="3218801" cy="2291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6</xdr:col>
      <xdr:colOff>0</xdr:colOff>
      <xdr:row>3</xdr:row>
      <xdr:rowOff>0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5F9FC922-68D7-455B-A52D-9DED14FE555B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7117086" cy="2186939"/>
          <a:chOff x="-2106363" y="3765286"/>
          <a:chExt cx="5005784" cy="184938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2A8A83B6-CC54-469B-A2A8-E1E815CD09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:a14="http://schemas.microsoft.com/office/drawing/2010/main" xmlns="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Box 3">
            <a:extLst>
              <a:ext uri="{FF2B5EF4-FFF2-40B4-BE49-F238E27FC236}">
                <a16:creationId xmlns:a16="http://schemas.microsoft.com/office/drawing/2014/main" id="{5E274F1F-C9CA-40E5-A80E-CE4BBAE72DE5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 editAs="oneCell">
    <xdr:from>
      <xdr:col>14</xdr:col>
      <xdr:colOff>1005843</xdr:colOff>
      <xdr:row>0</xdr:row>
      <xdr:rowOff>106681</xdr:rowOff>
    </xdr:from>
    <xdr:to>
      <xdr:col>17</xdr:col>
      <xdr:colOff>242414</xdr:colOff>
      <xdr:row>2</xdr:row>
      <xdr:rowOff>719615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95BD530-9C98-4679-B943-8962DBAFC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5443" y="106681"/>
          <a:ext cx="3077051" cy="21978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5</xdr:col>
      <xdr:colOff>2225040</xdr:colOff>
      <xdr:row>2</xdr:row>
      <xdr:rowOff>731520</xdr:rowOff>
    </xdr:to>
    <xdr:grpSp>
      <xdr:nvGrpSpPr>
        <xdr:cNvPr id="9" name="Group 3">
          <a:extLst>
            <a:ext uri="{FF2B5EF4-FFF2-40B4-BE49-F238E27FC236}">
              <a16:creationId xmlns:a16="http://schemas.microsoft.com/office/drawing/2014/main" id="{79B970B9-BDC5-484B-9B05-FEDD20F59EC0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7071366" cy="2125979"/>
          <a:chOff x="-2106363" y="3765286"/>
          <a:chExt cx="5005784" cy="1849382"/>
        </a:xfrm>
      </xdr:grpSpPr>
      <xdr:pic>
        <xdr:nvPicPr>
          <xdr:cNvPr id="10" name="Picture 5">
            <a:extLst>
              <a:ext uri="{FF2B5EF4-FFF2-40B4-BE49-F238E27FC236}">
                <a16:creationId xmlns:a16="http://schemas.microsoft.com/office/drawing/2014/main" id="{66165151-1E20-4468-9533-4EF8447C9F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:a14="http://schemas.microsoft.com/office/drawing/2010/main" xmlns="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TextBox 3">
            <a:extLst>
              <a:ext uri="{FF2B5EF4-FFF2-40B4-BE49-F238E27FC236}">
                <a16:creationId xmlns:a16="http://schemas.microsoft.com/office/drawing/2014/main" id="{7E3724DC-992C-4CAE-B520-735097416E5A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>
    <xdr:from>
      <xdr:col>14</xdr:col>
      <xdr:colOff>1005840</xdr:colOff>
      <xdr:row>0</xdr:row>
      <xdr:rowOff>60960</xdr:rowOff>
    </xdr:from>
    <xdr:to>
      <xdr:col>17</xdr:col>
      <xdr:colOff>386560</xdr:colOff>
      <xdr:row>2</xdr:row>
      <xdr:rowOff>752808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DDA82A7-52F3-403D-A98E-A0B5CC6C9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5440" y="60960"/>
          <a:ext cx="3221200" cy="2276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6</xdr:col>
      <xdr:colOff>0</xdr:colOff>
      <xdr:row>3</xdr:row>
      <xdr:rowOff>0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A8DF4AE7-CE28-43C3-A875-B0704CE26F75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7284726" cy="2186939"/>
          <a:chOff x="-2106363" y="3765286"/>
          <a:chExt cx="5005784" cy="184938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5CC1ACC-E99E-433E-A79C-818F3A1055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:a14="http://schemas.microsoft.com/office/drawing/2010/main" xmlns="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Box 3">
            <a:extLst>
              <a:ext uri="{FF2B5EF4-FFF2-40B4-BE49-F238E27FC236}">
                <a16:creationId xmlns:a16="http://schemas.microsoft.com/office/drawing/2014/main" id="{7804EF2E-C688-426A-999F-8577720E1A70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>
    <xdr:from>
      <xdr:col>14</xdr:col>
      <xdr:colOff>929656</xdr:colOff>
      <xdr:row>0</xdr:row>
      <xdr:rowOff>76200</xdr:rowOff>
    </xdr:from>
    <xdr:to>
      <xdr:col>17</xdr:col>
      <xdr:colOff>310376</xdr:colOff>
      <xdr:row>2</xdr:row>
      <xdr:rowOff>768048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7010083-DDA1-49EF-99F2-62DA022ED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79256" y="76200"/>
          <a:ext cx="3221200" cy="2276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6</xdr:col>
      <xdr:colOff>0</xdr:colOff>
      <xdr:row>3</xdr:row>
      <xdr:rowOff>0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DDD35DD4-F55E-4BDA-95E8-E955A36156F3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7117086" cy="2186939"/>
          <a:chOff x="-2106363" y="3765286"/>
          <a:chExt cx="5005784" cy="1849382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3D8C2D74-2753-4FEA-ADD3-E3236D62F1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:a14="http://schemas.microsoft.com/office/drawing/2010/main" xmlns="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TextBox 3">
            <a:extLst>
              <a:ext uri="{FF2B5EF4-FFF2-40B4-BE49-F238E27FC236}">
                <a16:creationId xmlns:a16="http://schemas.microsoft.com/office/drawing/2014/main" id="{5995962A-C5B1-40F1-A399-58493F399E06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 editAs="oneCell">
    <xdr:from>
      <xdr:col>14</xdr:col>
      <xdr:colOff>1051562</xdr:colOff>
      <xdr:row>0</xdr:row>
      <xdr:rowOff>60964</xdr:rowOff>
    </xdr:from>
    <xdr:to>
      <xdr:col>17</xdr:col>
      <xdr:colOff>217490</xdr:colOff>
      <xdr:row>2</xdr:row>
      <xdr:rowOff>680089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D51B43-5AFC-41EA-B8E0-975A6B516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01162" y="60964"/>
          <a:ext cx="3108008" cy="2204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zoomScale="50" zoomScaleNormal="50" zoomScalePageLayoutView="50" workbookViewId="0">
      <selection activeCell="E24" sqref="E24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5" customWidth="1"/>
    <col min="5" max="5" width="23.19921875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8" width="16.69921875" customWidth="1"/>
    <col min="19" max="19" width="2.5" style="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31</v>
      </c>
      <c r="I2" s="4"/>
      <c r="J2" s="4"/>
      <c r="K2" s="4"/>
      <c r="L2" s="4"/>
      <c r="M2" s="4"/>
      <c r="N2" s="19"/>
      <c r="O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6" t="s">
        <v>44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60" t="s">
        <v>29</v>
      </c>
      <c r="I4" s="60"/>
      <c r="J4" s="60"/>
      <c r="K4" s="60"/>
      <c r="L4" s="60"/>
      <c r="M4" s="60"/>
      <c r="N4" s="22"/>
      <c r="O4" s="60" t="s">
        <v>28</v>
      </c>
      <c r="P4" s="60"/>
      <c r="Q4" s="60"/>
      <c r="R4" s="61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8</v>
      </c>
      <c r="D7" s="48" t="s">
        <v>9</v>
      </c>
      <c r="E7" s="47" t="s">
        <v>22</v>
      </c>
      <c r="F7" s="49" t="s">
        <v>7</v>
      </c>
      <c r="G7" s="49"/>
      <c r="H7" s="51">
        <v>158</v>
      </c>
      <c r="I7" s="54">
        <v>155.02000000000001</v>
      </c>
      <c r="J7" s="54">
        <v>157.02000000000001</v>
      </c>
      <c r="K7" s="54">
        <v>159.02000000000001</v>
      </c>
      <c r="L7" s="54">
        <v>157.02000000000001</v>
      </c>
      <c r="M7" s="54"/>
      <c r="N7" s="50"/>
      <c r="O7" s="51">
        <f t="shared" ref="O7:O14" si="0">LARGE(H7:M7,1)</f>
        <v>159.02000000000001</v>
      </c>
      <c r="P7" s="51">
        <f t="shared" ref="P7:P14" si="1">LARGE(H7:M7,2)</f>
        <v>158</v>
      </c>
      <c r="Q7" s="51">
        <f t="shared" ref="Q7:Q14" si="2">LARGE(H7:M7,3)</f>
        <v>157.02000000000001</v>
      </c>
      <c r="R7" s="52">
        <f t="shared" ref="R7:R14" si="3">SUM(O7:Q7)</f>
        <v>474.03999999999996</v>
      </c>
      <c r="T7" s="11"/>
      <c r="U7" s="5"/>
      <c r="V7" s="5"/>
    </row>
    <row r="8" spans="1:22" ht="24.6" customHeight="1" x14ac:dyDescent="0.5">
      <c r="B8" s="37">
        <f t="shared" ref="B8:B16" si="4">B7+1</f>
        <v>2</v>
      </c>
      <c r="C8" s="47" t="s">
        <v>94</v>
      </c>
      <c r="D8" s="48" t="s">
        <v>95</v>
      </c>
      <c r="E8" s="47" t="s">
        <v>22</v>
      </c>
      <c r="F8" s="49" t="s">
        <v>7</v>
      </c>
      <c r="G8" s="49"/>
      <c r="H8" s="54">
        <v>158.03</v>
      </c>
      <c r="I8" s="54">
        <v>158.02000000000001</v>
      </c>
      <c r="J8" s="54">
        <v>157.01</v>
      </c>
      <c r="K8" s="54">
        <v>0</v>
      </c>
      <c r="L8" s="54">
        <v>0</v>
      </c>
      <c r="M8" s="54"/>
      <c r="N8" s="50"/>
      <c r="O8" s="51">
        <f t="shared" si="0"/>
        <v>158.03</v>
      </c>
      <c r="P8" s="51">
        <f t="shared" si="1"/>
        <v>158.02000000000001</v>
      </c>
      <c r="Q8" s="51">
        <f t="shared" si="2"/>
        <v>157.01</v>
      </c>
      <c r="R8" s="52">
        <f t="shared" si="3"/>
        <v>473.06</v>
      </c>
      <c r="T8" s="11"/>
      <c r="U8" s="5"/>
      <c r="V8" s="5"/>
    </row>
    <row r="9" spans="1:22" ht="24.6" customHeight="1" x14ac:dyDescent="0.5">
      <c r="B9" s="37">
        <f t="shared" si="4"/>
        <v>3</v>
      </c>
      <c r="C9" s="47" t="s">
        <v>11</v>
      </c>
      <c r="D9" s="48" t="s">
        <v>10</v>
      </c>
      <c r="E9" s="47" t="s">
        <v>18</v>
      </c>
      <c r="F9" s="49" t="s">
        <v>7</v>
      </c>
      <c r="G9" s="49"/>
      <c r="H9" s="51">
        <v>146</v>
      </c>
      <c r="I9" s="54">
        <v>148.03</v>
      </c>
      <c r="J9" s="54">
        <v>155.03</v>
      </c>
      <c r="K9" s="54">
        <v>158.04</v>
      </c>
      <c r="L9" s="54">
        <v>158.02000000000001</v>
      </c>
      <c r="M9" s="54"/>
      <c r="N9" s="50"/>
      <c r="O9" s="51">
        <f t="shared" si="0"/>
        <v>158.04</v>
      </c>
      <c r="P9" s="51">
        <f t="shared" si="1"/>
        <v>158.02000000000001</v>
      </c>
      <c r="Q9" s="51">
        <f t="shared" si="2"/>
        <v>155.03</v>
      </c>
      <c r="R9" s="52">
        <f t="shared" si="3"/>
        <v>471.09000000000003</v>
      </c>
      <c r="T9" s="11"/>
      <c r="U9" s="5"/>
      <c r="V9" s="5"/>
    </row>
    <row r="10" spans="1:22" ht="24.6" customHeight="1" x14ac:dyDescent="0.5">
      <c r="B10" s="37">
        <f t="shared" si="4"/>
        <v>4</v>
      </c>
      <c r="C10" s="47" t="s">
        <v>12</v>
      </c>
      <c r="D10" s="48" t="s">
        <v>13</v>
      </c>
      <c r="E10" s="47" t="s">
        <v>22</v>
      </c>
      <c r="F10" s="49" t="s">
        <v>7</v>
      </c>
      <c r="G10" s="49"/>
      <c r="H10" s="51">
        <v>158.01</v>
      </c>
      <c r="I10" s="54">
        <v>157.01</v>
      </c>
      <c r="J10" s="54">
        <v>156.02000000000001</v>
      </c>
      <c r="K10" s="54">
        <v>0</v>
      </c>
      <c r="L10" s="54">
        <v>0</v>
      </c>
      <c r="M10" s="54"/>
      <c r="N10" s="50"/>
      <c r="O10" s="51">
        <f t="shared" si="0"/>
        <v>158.01</v>
      </c>
      <c r="P10" s="51">
        <f t="shared" si="1"/>
        <v>157.01</v>
      </c>
      <c r="Q10" s="51">
        <f t="shared" si="2"/>
        <v>156.02000000000001</v>
      </c>
      <c r="R10" s="52">
        <f t="shared" si="3"/>
        <v>471.03999999999996</v>
      </c>
      <c r="T10" s="11"/>
      <c r="U10" s="5"/>
      <c r="V10" s="5"/>
    </row>
    <row r="11" spans="1:22" ht="24.6" customHeight="1" x14ac:dyDescent="0.5">
      <c r="B11" s="37">
        <f t="shared" si="4"/>
        <v>5</v>
      </c>
      <c r="C11" s="47" t="s">
        <v>20</v>
      </c>
      <c r="D11" s="48" t="s">
        <v>27</v>
      </c>
      <c r="E11" s="47" t="s">
        <v>19</v>
      </c>
      <c r="F11" s="49" t="s">
        <v>7</v>
      </c>
      <c r="G11" s="49"/>
      <c r="H11" s="51">
        <v>150.02000000000001</v>
      </c>
      <c r="I11" s="54">
        <v>153.02000000000001</v>
      </c>
      <c r="J11" s="54">
        <v>150.01</v>
      </c>
      <c r="K11" s="54">
        <v>152</v>
      </c>
      <c r="L11" s="54">
        <v>157.02000000000001</v>
      </c>
      <c r="M11" s="54"/>
      <c r="N11" s="50"/>
      <c r="O11" s="51">
        <f t="shared" si="0"/>
        <v>157.02000000000001</v>
      </c>
      <c r="P11" s="51">
        <f t="shared" si="1"/>
        <v>153.02000000000001</v>
      </c>
      <c r="Q11" s="51">
        <f t="shared" si="2"/>
        <v>152</v>
      </c>
      <c r="R11" s="53">
        <f t="shared" si="3"/>
        <v>462.04</v>
      </c>
      <c r="T11" s="11"/>
      <c r="U11" s="5"/>
      <c r="V11" s="5"/>
    </row>
    <row r="12" spans="1:22" ht="24.6" customHeight="1" x14ac:dyDescent="0.5">
      <c r="B12" s="37">
        <f t="shared" si="4"/>
        <v>6</v>
      </c>
      <c r="C12" s="47" t="s">
        <v>8</v>
      </c>
      <c r="D12" s="48" t="s">
        <v>10</v>
      </c>
      <c r="E12" s="47" t="s">
        <v>16</v>
      </c>
      <c r="F12" s="49" t="s">
        <v>7</v>
      </c>
      <c r="G12" s="49"/>
      <c r="H12" s="51">
        <v>152.03</v>
      </c>
      <c r="I12" s="54">
        <v>0</v>
      </c>
      <c r="J12" s="54">
        <v>154.01</v>
      </c>
      <c r="K12" s="54">
        <v>151</v>
      </c>
      <c r="L12" s="54">
        <v>0</v>
      </c>
      <c r="M12" s="54"/>
      <c r="N12" s="50"/>
      <c r="O12" s="51">
        <f t="shared" si="0"/>
        <v>154.01</v>
      </c>
      <c r="P12" s="51">
        <f t="shared" si="1"/>
        <v>152.03</v>
      </c>
      <c r="Q12" s="51">
        <f t="shared" si="2"/>
        <v>151</v>
      </c>
      <c r="R12" s="52">
        <f t="shared" si="3"/>
        <v>457.03999999999996</v>
      </c>
      <c r="T12" s="11"/>
      <c r="U12" s="5"/>
      <c r="V12" s="5"/>
    </row>
    <row r="13" spans="1:22" ht="24.6" customHeight="1" x14ac:dyDescent="0.5">
      <c r="B13" s="37">
        <f t="shared" si="4"/>
        <v>7</v>
      </c>
      <c r="C13" s="57" t="s">
        <v>102</v>
      </c>
      <c r="D13" s="58" t="s">
        <v>103</v>
      </c>
      <c r="E13" s="57" t="s">
        <v>105</v>
      </c>
      <c r="F13" s="49" t="s">
        <v>7</v>
      </c>
      <c r="G13" s="49"/>
      <c r="H13" s="54">
        <v>0</v>
      </c>
      <c r="I13" s="54">
        <v>147.01</v>
      </c>
      <c r="J13" s="54">
        <v>152.01</v>
      </c>
      <c r="K13" s="54">
        <v>143</v>
      </c>
      <c r="L13" s="54">
        <v>153</v>
      </c>
      <c r="M13" s="54"/>
      <c r="N13" s="50"/>
      <c r="O13" s="51">
        <f t="shared" si="0"/>
        <v>153</v>
      </c>
      <c r="P13" s="51">
        <f t="shared" si="1"/>
        <v>152.01</v>
      </c>
      <c r="Q13" s="51">
        <f t="shared" si="2"/>
        <v>147.01</v>
      </c>
      <c r="R13" s="52">
        <f t="shared" si="3"/>
        <v>452.02</v>
      </c>
      <c r="T13" s="11"/>
      <c r="U13" s="5"/>
      <c r="V13" s="5"/>
    </row>
    <row r="14" spans="1:22" ht="24.6" customHeight="1" x14ac:dyDescent="0.5">
      <c r="B14" s="37">
        <f t="shared" si="4"/>
        <v>8</v>
      </c>
      <c r="C14" s="47" t="s">
        <v>15</v>
      </c>
      <c r="D14" s="48" t="s">
        <v>21</v>
      </c>
      <c r="E14" s="47" t="s">
        <v>96</v>
      </c>
      <c r="F14" s="49" t="s">
        <v>7</v>
      </c>
      <c r="G14" s="49"/>
      <c r="H14" s="51">
        <v>148.01</v>
      </c>
      <c r="I14" s="54">
        <v>0</v>
      </c>
      <c r="J14" s="54">
        <v>0</v>
      </c>
      <c r="K14" s="54">
        <v>0</v>
      </c>
      <c r="L14" s="54">
        <v>0</v>
      </c>
      <c r="M14" s="54"/>
      <c r="N14" s="50"/>
      <c r="O14" s="51">
        <f t="shared" si="0"/>
        <v>148.01</v>
      </c>
      <c r="P14" s="51">
        <f t="shared" si="1"/>
        <v>0</v>
      </c>
      <c r="Q14" s="51">
        <f t="shared" si="2"/>
        <v>0</v>
      </c>
      <c r="R14" s="52">
        <f t="shared" si="3"/>
        <v>148.01</v>
      </c>
      <c r="T14" s="11"/>
      <c r="U14" s="5"/>
      <c r="V14" s="5"/>
    </row>
    <row r="15" spans="1:22" ht="24.6" customHeight="1" x14ac:dyDescent="0.5">
      <c r="B15" s="37">
        <f t="shared" si="4"/>
        <v>9</v>
      </c>
      <c r="C15" s="47"/>
      <c r="D15" s="48"/>
      <c r="E15" s="47"/>
      <c r="F15" s="49"/>
      <c r="G15" s="49"/>
      <c r="H15" s="54"/>
      <c r="I15" s="54"/>
      <c r="J15" s="54"/>
      <c r="K15" s="55"/>
      <c r="L15" s="54"/>
      <c r="M15" s="54"/>
      <c r="N15" s="50"/>
      <c r="O15" s="51"/>
      <c r="P15" s="51"/>
      <c r="Q15" s="51"/>
      <c r="R15" s="52"/>
      <c r="T15" s="11"/>
      <c r="U15" s="5"/>
      <c r="V15" s="5"/>
    </row>
    <row r="16" spans="1:22" ht="24.6" customHeight="1" x14ac:dyDescent="0.5">
      <c r="B16" s="37">
        <f t="shared" si="4"/>
        <v>10</v>
      </c>
      <c r="C16" s="47"/>
      <c r="D16" s="48"/>
      <c r="E16" s="47"/>
      <c r="F16" s="49"/>
      <c r="G16" s="49"/>
      <c r="H16" s="54"/>
      <c r="I16" s="54"/>
      <c r="J16" s="54"/>
      <c r="K16" s="54"/>
      <c r="L16" s="54"/>
      <c r="M16" s="54"/>
      <c r="N16" s="50"/>
      <c r="O16" s="51"/>
      <c r="P16" s="51"/>
      <c r="Q16" s="51"/>
      <c r="R16" s="53"/>
      <c r="T16" s="11"/>
      <c r="U16" s="5"/>
      <c r="V16" s="5"/>
    </row>
    <row r="17" spans="2:22" ht="18.45" customHeight="1" x14ac:dyDescent="0.4">
      <c r="B17" s="31"/>
      <c r="C17" s="25"/>
      <c r="D17" s="26"/>
      <c r="E17" s="25"/>
      <c r="F17" s="27"/>
      <c r="G17" s="27"/>
      <c r="H17" s="28"/>
      <c r="I17" s="28"/>
      <c r="J17" s="28"/>
      <c r="K17" s="28"/>
      <c r="L17" s="28"/>
      <c r="M17" s="28"/>
      <c r="N17" s="29"/>
      <c r="O17" s="10"/>
      <c r="P17" s="10"/>
      <c r="Q17" s="10"/>
      <c r="R17" s="30"/>
      <c r="T17" s="11"/>
      <c r="U17" s="5"/>
      <c r="V17" s="5"/>
    </row>
    <row r="18" spans="2:22" ht="21" x14ac:dyDescent="0.4">
      <c r="B18" s="17"/>
      <c r="C18" s="4"/>
      <c r="D18" s="4"/>
      <c r="E18" s="4"/>
      <c r="F18" s="4"/>
      <c r="G18" s="19"/>
      <c r="H18" s="4"/>
      <c r="I18" s="4"/>
      <c r="J18" s="4"/>
      <c r="K18" s="4"/>
      <c r="L18" s="4"/>
      <c r="M18" s="4"/>
      <c r="N18" s="19"/>
      <c r="O18" s="10"/>
      <c r="P18" s="10"/>
      <c r="Q18" s="10"/>
      <c r="R18" s="30"/>
    </row>
    <row r="19" spans="2:22" s="5" customFormat="1" ht="17.399999999999999" x14ac:dyDescent="0.3">
      <c r="B19" s="42"/>
      <c r="C19" s="32" t="s">
        <v>26</v>
      </c>
      <c r="D19" s="4"/>
      <c r="E19" s="4"/>
      <c r="F19" s="4"/>
      <c r="G19" s="19"/>
      <c r="H19" s="4"/>
      <c r="I19" s="4"/>
      <c r="J19" s="4"/>
      <c r="K19" s="4"/>
      <c r="L19" s="4"/>
      <c r="M19" s="4"/>
      <c r="N19" s="19"/>
      <c r="O19" s="4"/>
      <c r="P19" s="4"/>
      <c r="Q19" s="4"/>
      <c r="R19" s="20"/>
    </row>
    <row r="20" spans="2:22" s="5" customFormat="1" ht="17.399999999999999" x14ac:dyDescent="0.3">
      <c r="B20" s="42"/>
      <c r="C20" s="32" t="s">
        <v>32</v>
      </c>
      <c r="D20" s="4"/>
      <c r="E20" s="4"/>
      <c r="F20" s="4"/>
      <c r="G20" s="19"/>
      <c r="H20" s="4"/>
      <c r="I20" s="4"/>
      <c r="J20" s="4"/>
      <c r="K20" s="4"/>
      <c r="L20" s="4"/>
      <c r="M20" s="4"/>
      <c r="N20" s="19"/>
      <c r="O20" s="4"/>
      <c r="P20" s="4"/>
      <c r="Q20" s="4"/>
      <c r="R20" s="20"/>
    </row>
    <row r="21" spans="2:22" s="5" customFormat="1" ht="17.399999999999999" x14ac:dyDescent="0.3">
      <c r="B21" s="43"/>
      <c r="C21" s="33" t="s">
        <v>25</v>
      </c>
      <c r="D21" s="34"/>
      <c r="E21" s="34"/>
      <c r="F21" s="34"/>
      <c r="G21" s="35"/>
      <c r="H21" s="34"/>
      <c r="I21" s="34"/>
      <c r="J21" s="34"/>
      <c r="K21" s="34"/>
      <c r="L21" s="34"/>
      <c r="M21" s="34"/>
      <c r="N21" s="35"/>
      <c r="O21" s="34"/>
      <c r="P21" s="34"/>
      <c r="Q21" s="34"/>
      <c r="R21" s="36"/>
    </row>
    <row r="31" spans="2:22" ht="21" x14ac:dyDescent="0.4">
      <c r="D31" s="12"/>
      <c r="K31" s="5"/>
    </row>
  </sheetData>
  <sheetProtection selectLockedCells="1" selectUnlockedCells="1"/>
  <sortState ref="C7:R14">
    <sortCondition descending="1" ref="R7:R14"/>
  </sortState>
  <mergeCells count="2">
    <mergeCell ref="H4:M4"/>
    <mergeCell ref="O4:R4"/>
  </mergeCells>
  <phoneticPr fontId="6" type="noConversion"/>
  <printOptions horizontalCentered="1"/>
  <pageMargins left="0.25" right="0.25" top="0.75" bottom="0.75" header="0.3" footer="0.3"/>
  <pageSetup paperSize="9" scale="47" firstPageNumber="0" orientation="landscape" horizontalDpi="300" verticalDpi="300" r:id="rId1"/>
  <headerFooter alignWithMargins="0"/>
  <colBreaks count="1" manualBreakCount="1">
    <brk id="1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zoomScale="50" zoomScaleNormal="50" zoomScalePageLayoutView="50" workbookViewId="0">
      <selection activeCell="G23" sqref="G23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5" customWidth="1"/>
    <col min="5" max="5" width="23.19921875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8" width="16.69921875" customWidth="1"/>
    <col min="19" max="19" width="2.5" style="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33</v>
      </c>
      <c r="I2" s="4"/>
      <c r="J2" s="4"/>
      <c r="K2" s="4"/>
      <c r="L2" s="4"/>
      <c r="M2" s="4"/>
      <c r="N2" s="19"/>
      <c r="O2" s="4"/>
      <c r="P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6" t="s">
        <v>45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60" t="s">
        <v>29</v>
      </c>
      <c r="I4" s="60"/>
      <c r="J4" s="60"/>
      <c r="K4" s="60"/>
      <c r="L4" s="60"/>
      <c r="M4" s="60"/>
      <c r="N4" s="22"/>
      <c r="O4" s="60" t="s">
        <v>28</v>
      </c>
      <c r="P4" s="60"/>
      <c r="Q4" s="60"/>
      <c r="R4" s="61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8</v>
      </c>
      <c r="D7" s="48" t="s">
        <v>9</v>
      </c>
      <c r="E7" s="47" t="s">
        <v>89</v>
      </c>
      <c r="F7" s="49" t="s">
        <v>7</v>
      </c>
      <c r="G7" s="49"/>
      <c r="H7" s="51">
        <v>158.03</v>
      </c>
      <c r="I7" s="54">
        <v>154.01</v>
      </c>
      <c r="J7" s="54">
        <v>154.03</v>
      </c>
      <c r="K7" s="54">
        <v>149.03</v>
      </c>
      <c r="L7" s="54">
        <v>155.01</v>
      </c>
      <c r="M7" s="54"/>
      <c r="N7" s="50"/>
      <c r="O7" s="51">
        <f t="shared" ref="O7:O12" si="0">LARGE(H7:M7,1)</f>
        <v>158.03</v>
      </c>
      <c r="P7" s="51">
        <f t="shared" ref="P7:P12" si="1">LARGE(H7:M7,2)</f>
        <v>155.01</v>
      </c>
      <c r="Q7" s="51">
        <f t="shared" ref="Q7:Q12" si="2">LARGE(H7:M7,3)</f>
        <v>154.03</v>
      </c>
      <c r="R7" s="52">
        <f t="shared" ref="R7:R12" si="3">SUM(O7:Q7)</f>
        <v>467.06999999999994</v>
      </c>
      <c r="T7" s="11"/>
      <c r="U7" s="5"/>
      <c r="V7" s="5"/>
    </row>
    <row r="8" spans="1:22" ht="24.6" customHeight="1" x14ac:dyDescent="0.5">
      <c r="B8" s="37">
        <f t="shared" ref="B8:B16" si="4">B7+1</f>
        <v>2</v>
      </c>
      <c r="C8" s="47" t="s">
        <v>12</v>
      </c>
      <c r="D8" s="48" t="s">
        <v>13</v>
      </c>
      <c r="E8" s="47"/>
      <c r="F8" s="49" t="s">
        <v>7</v>
      </c>
      <c r="G8" s="49"/>
      <c r="H8" s="54">
        <v>154</v>
      </c>
      <c r="I8" s="54">
        <v>150.01</v>
      </c>
      <c r="J8" s="54">
        <v>153</v>
      </c>
      <c r="K8" s="54">
        <v>0</v>
      </c>
      <c r="L8" s="54">
        <v>144</v>
      </c>
      <c r="M8" s="54"/>
      <c r="N8" s="50"/>
      <c r="O8" s="51">
        <f t="shared" si="0"/>
        <v>154</v>
      </c>
      <c r="P8" s="51">
        <f t="shared" si="1"/>
        <v>153</v>
      </c>
      <c r="Q8" s="51">
        <f t="shared" si="2"/>
        <v>150.01</v>
      </c>
      <c r="R8" s="52">
        <f t="shared" si="3"/>
        <v>457.01</v>
      </c>
      <c r="T8" s="11"/>
      <c r="U8" s="5"/>
      <c r="V8" s="5"/>
    </row>
    <row r="9" spans="1:22" ht="24.6" customHeight="1" x14ac:dyDescent="0.5">
      <c r="B9" s="37">
        <f t="shared" si="4"/>
        <v>3</v>
      </c>
      <c r="C9" s="47" t="s">
        <v>94</v>
      </c>
      <c r="D9" s="48" t="s">
        <v>95</v>
      </c>
      <c r="E9" s="47"/>
      <c r="F9" s="49" t="s">
        <v>7</v>
      </c>
      <c r="G9" s="49"/>
      <c r="H9" s="54">
        <v>152.01</v>
      </c>
      <c r="I9" s="54">
        <v>151</v>
      </c>
      <c r="J9" s="54">
        <v>152.01</v>
      </c>
      <c r="K9" s="54">
        <v>0</v>
      </c>
      <c r="L9" s="54">
        <v>0</v>
      </c>
      <c r="M9" s="54"/>
      <c r="N9" s="50"/>
      <c r="O9" s="51">
        <f t="shared" si="0"/>
        <v>152.01</v>
      </c>
      <c r="P9" s="51">
        <f t="shared" si="1"/>
        <v>152.01</v>
      </c>
      <c r="Q9" s="51">
        <f t="shared" si="2"/>
        <v>151</v>
      </c>
      <c r="R9" s="52">
        <f t="shared" si="3"/>
        <v>455.02</v>
      </c>
      <c r="T9" s="11"/>
      <c r="U9" s="5"/>
      <c r="V9" s="5"/>
    </row>
    <row r="10" spans="1:22" ht="24.6" customHeight="1" x14ac:dyDescent="0.5">
      <c r="B10" s="37">
        <f t="shared" si="4"/>
        <v>4</v>
      </c>
      <c r="C10" s="47" t="s">
        <v>11</v>
      </c>
      <c r="D10" s="48" t="s">
        <v>10</v>
      </c>
      <c r="E10" s="47" t="s">
        <v>18</v>
      </c>
      <c r="F10" s="49" t="s">
        <v>7</v>
      </c>
      <c r="G10" s="49"/>
      <c r="H10" s="51">
        <v>139.01</v>
      </c>
      <c r="I10" s="54">
        <v>152.02000000000001</v>
      </c>
      <c r="J10" s="54">
        <v>148.01</v>
      </c>
      <c r="K10" s="54">
        <v>152.01</v>
      </c>
      <c r="L10" s="54">
        <v>150</v>
      </c>
      <c r="M10" s="54"/>
      <c r="N10" s="50"/>
      <c r="O10" s="51">
        <f t="shared" si="0"/>
        <v>152.02000000000001</v>
      </c>
      <c r="P10" s="51">
        <f t="shared" si="1"/>
        <v>152.01</v>
      </c>
      <c r="Q10" s="51">
        <f t="shared" si="2"/>
        <v>150</v>
      </c>
      <c r="R10" s="53">
        <f t="shared" si="3"/>
        <v>454.03</v>
      </c>
      <c r="T10" s="11"/>
      <c r="U10" s="5"/>
      <c r="V10" s="5"/>
    </row>
    <row r="11" spans="1:22" ht="24.6" customHeight="1" x14ac:dyDescent="0.5">
      <c r="B11" s="37">
        <f t="shared" si="4"/>
        <v>5</v>
      </c>
      <c r="C11" s="47" t="s">
        <v>47</v>
      </c>
      <c r="D11" s="48" t="s">
        <v>46</v>
      </c>
      <c r="E11" s="47" t="s">
        <v>16</v>
      </c>
      <c r="F11" s="49" t="s">
        <v>7</v>
      </c>
      <c r="G11" s="49"/>
      <c r="H11" s="51">
        <v>141.02000000000001</v>
      </c>
      <c r="I11" s="54">
        <v>145.03</v>
      </c>
      <c r="J11" s="54">
        <v>149.03</v>
      </c>
      <c r="K11" s="54">
        <v>144.03</v>
      </c>
      <c r="L11" s="54">
        <v>152.05000000000001</v>
      </c>
      <c r="M11" s="54"/>
      <c r="N11" s="50"/>
      <c r="O11" s="51">
        <f t="shared" si="0"/>
        <v>152.05000000000001</v>
      </c>
      <c r="P11" s="51">
        <f t="shared" si="1"/>
        <v>149.03</v>
      </c>
      <c r="Q11" s="51">
        <f t="shared" si="2"/>
        <v>145.03</v>
      </c>
      <c r="R11" s="52">
        <f t="shared" si="3"/>
        <v>446.11</v>
      </c>
      <c r="T11" s="11"/>
      <c r="U11" s="5"/>
      <c r="V11" s="5"/>
    </row>
    <row r="12" spans="1:22" ht="24.6" customHeight="1" x14ac:dyDescent="0.5">
      <c r="B12" s="37">
        <f t="shared" si="4"/>
        <v>6</v>
      </c>
      <c r="C12" s="47" t="s">
        <v>20</v>
      </c>
      <c r="D12" s="48" t="s">
        <v>27</v>
      </c>
      <c r="E12" s="47" t="s">
        <v>19</v>
      </c>
      <c r="F12" s="49" t="s">
        <v>7</v>
      </c>
      <c r="G12" s="49"/>
      <c r="H12" s="51">
        <v>142</v>
      </c>
      <c r="I12" s="54">
        <v>144.01</v>
      </c>
      <c r="J12" s="54">
        <v>148</v>
      </c>
      <c r="K12" s="54">
        <v>141.01</v>
      </c>
      <c r="L12" s="54">
        <v>146</v>
      </c>
      <c r="M12" s="54"/>
      <c r="N12" s="50"/>
      <c r="O12" s="51">
        <f t="shared" si="0"/>
        <v>148</v>
      </c>
      <c r="P12" s="51">
        <f t="shared" si="1"/>
        <v>146</v>
      </c>
      <c r="Q12" s="51">
        <f t="shared" si="2"/>
        <v>144.01</v>
      </c>
      <c r="R12" s="52">
        <f t="shared" si="3"/>
        <v>438.01</v>
      </c>
      <c r="T12" s="11"/>
      <c r="U12" s="5"/>
      <c r="V12" s="5"/>
    </row>
    <row r="13" spans="1:22" ht="24.6" customHeight="1" x14ac:dyDescent="0.5">
      <c r="B13" s="37">
        <f t="shared" si="4"/>
        <v>7</v>
      </c>
      <c r="C13" s="47"/>
      <c r="D13" s="48"/>
      <c r="E13" s="47"/>
      <c r="F13" s="49"/>
      <c r="G13" s="49"/>
      <c r="H13" s="54"/>
      <c r="I13" s="54"/>
      <c r="J13" s="54"/>
      <c r="K13" s="54"/>
      <c r="L13" s="54"/>
      <c r="M13" s="54"/>
      <c r="N13" s="50"/>
      <c r="O13" s="51"/>
      <c r="P13" s="51"/>
      <c r="Q13" s="51"/>
      <c r="R13" s="52"/>
      <c r="T13" s="11"/>
      <c r="U13" s="5"/>
      <c r="V13" s="5"/>
    </row>
    <row r="14" spans="1:22" ht="24.6" customHeight="1" x14ac:dyDescent="0.5">
      <c r="B14" s="37">
        <f t="shared" si="4"/>
        <v>8</v>
      </c>
      <c r="F14" s="49"/>
      <c r="G14" s="49"/>
      <c r="H14" s="54"/>
      <c r="I14" s="54"/>
      <c r="J14" s="54"/>
      <c r="K14" s="54"/>
      <c r="L14" s="54"/>
      <c r="M14" s="54"/>
      <c r="N14" s="50"/>
      <c r="O14" s="51"/>
      <c r="P14" s="51"/>
      <c r="Q14" s="51"/>
      <c r="R14" s="52"/>
      <c r="T14" s="11"/>
      <c r="U14" s="5"/>
      <c r="V14" s="5"/>
    </row>
    <row r="15" spans="1:22" ht="24.6" customHeight="1" x14ac:dyDescent="0.5">
      <c r="B15" s="37">
        <f t="shared" si="4"/>
        <v>9</v>
      </c>
      <c r="C15" s="47"/>
      <c r="D15" s="48"/>
      <c r="E15" s="47"/>
      <c r="F15" s="49"/>
      <c r="G15" s="49"/>
      <c r="H15" s="54"/>
      <c r="I15" s="54"/>
      <c r="J15" s="54"/>
      <c r="K15" s="55"/>
      <c r="L15" s="54"/>
      <c r="M15" s="54"/>
      <c r="N15" s="50"/>
      <c r="O15" s="51"/>
      <c r="P15" s="51"/>
      <c r="Q15" s="51"/>
      <c r="R15" s="52"/>
      <c r="T15" s="11"/>
      <c r="U15" s="5"/>
      <c r="V15" s="5"/>
    </row>
    <row r="16" spans="1:22" ht="24.6" customHeight="1" x14ac:dyDescent="0.5">
      <c r="B16" s="37">
        <f t="shared" si="4"/>
        <v>10</v>
      </c>
      <c r="C16" s="47"/>
      <c r="D16" s="48"/>
      <c r="E16" s="47"/>
      <c r="F16" s="49"/>
      <c r="G16" s="49"/>
      <c r="H16" s="54"/>
      <c r="I16" s="54"/>
      <c r="J16" s="54"/>
      <c r="K16" s="54"/>
      <c r="L16" s="54"/>
      <c r="M16" s="54"/>
      <c r="N16" s="50"/>
      <c r="O16" s="51"/>
      <c r="P16" s="51"/>
      <c r="Q16" s="51"/>
      <c r="R16" s="53"/>
      <c r="T16" s="11"/>
      <c r="U16" s="5"/>
      <c r="V16" s="5"/>
    </row>
    <row r="17" spans="2:22" ht="18.45" customHeight="1" x14ac:dyDescent="0.4">
      <c r="B17" s="31"/>
      <c r="C17" s="25"/>
      <c r="D17" s="26"/>
      <c r="E17" s="25"/>
      <c r="F17" s="27"/>
      <c r="G17" s="27"/>
      <c r="H17" s="28"/>
      <c r="I17" s="28"/>
      <c r="J17" s="28"/>
      <c r="K17" s="28"/>
      <c r="L17" s="28"/>
      <c r="M17" s="28"/>
      <c r="N17" s="29"/>
      <c r="O17" s="10"/>
      <c r="P17" s="10"/>
      <c r="Q17" s="10"/>
      <c r="R17" s="30"/>
      <c r="T17" s="11"/>
      <c r="U17" s="5"/>
      <c r="V17" s="5"/>
    </row>
    <row r="18" spans="2:22" ht="21" x14ac:dyDescent="0.4">
      <c r="B18" s="17"/>
      <c r="C18" s="4"/>
      <c r="D18" s="4"/>
      <c r="E18" s="4"/>
      <c r="F18" s="4"/>
      <c r="G18" s="19"/>
      <c r="H18" s="4"/>
      <c r="I18" s="4"/>
      <c r="J18" s="4"/>
      <c r="K18" s="4"/>
      <c r="L18" s="4"/>
      <c r="M18" s="4"/>
      <c r="N18" s="19"/>
      <c r="O18" s="10"/>
      <c r="P18" s="10"/>
      <c r="Q18" s="10"/>
      <c r="R18" s="30"/>
    </row>
    <row r="19" spans="2:22" s="5" customFormat="1" ht="17.399999999999999" x14ac:dyDescent="0.3">
      <c r="B19" s="42"/>
      <c r="C19" s="32" t="s">
        <v>26</v>
      </c>
      <c r="D19" s="4"/>
      <c r="E19" s="4"/>
      <c r="F19" s="4"/>
      <c r="G19" s="19"/>
      <c r="H19" s="4"/>
      <c r="I19" s="4"/>
      <c r="J19" s="4"/>
      <c r="K19" s="4"/>
      <c r="L19" s="4"/>
      <c r="M19" s="4"/>
      <c r="N19" s="19"/>
      <c r="O19" s="4"/>
      <c r="P19" s="4"/>
      <c r="Q19" s="4"/>
      <c r="R19" s="20"/>
    </row>
    <row r="20" spans="2:22" s="5" customFormat="1" ht="17.399999999999999" x14ac:dyDescent="0.3">
      <c r="B20" s="42"/>
      <c r="C20" s="32" t="s">
        <v>32</v>
      </c>
      <c r="D20" s="4"/>
      <c r="E20" s="4"/>
      <c r="F20" s="4"/>
      <c r="G20" s="19"/>
      <c r="H20" s="4"/>
      <c r="I20" s="4"/>
      <c r="J20" s="4"/>
      <c r="K20" s="4"/>
      <c r="L20" s="4"/>
      <c r="M20" s="4"/>
      <c r="N20" s="19"/>
      <c r="O20" s="4"/>
      <c r="P20" s="4"/>
      <c r="Q20" s="4"/>
      <c r="R20" s="20"/>
    </row>
    <row r="21" spans="2:22" s="5" customFormat="1" ht="17.399999999999999" x14ac:dyDescent="0.3">
      <c r="B21" s="43"/>
      <c r="C21" s="33" t="s">
        <v>25</v>
      </c>
      <c r="D21" s="34"/>
      <c r="E21" s="34"/>
      <c r="F21" s="34"/>
      <c r="G21" s="35"/>
      <c r="H21" s="34"/>
      <c r="I21" s="34"/>
      <c r="J21" s="34"/>
      <c r="K21" s="34"/>
      <c r="L21" s="34"/>
      <c r="M21" s="34"/>
      <c r="N21" s="35"/>
      <c r="O21" s="34"/>
      <c r="P21" s="34"/>
      <c r="Q21" s="34"/>
      <c r="R21" s="36"/>
    </row>
    <row r="31" spans="2:22" ht="21" x14ac:dyDescent="0.4">
      <c r="D31" s="12"/>
      <c r="K31" s="5"/>
    </row>
  </sheetData>
  <sortState ref="C7:R12">
    <sortCondition descending="1" ref="R7:R12"/>
  </sortState>
  <mergeCells count="2">
    <mergeCell ref="H4:M4"/>
    <mergeCell ref="O4:R4"/>
  </mergeCells>
  <printOptions horizontalCentered="1"/>
  <pageMargins left="0.25" right="0.25" top="0.75" bottom="0.75" header="0.3" footer="0.3"/>
  <pageSetup paperSize="9" scale="48" orientation="landscape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50" zoomScaleNormal="50" zoomScalePageLayoutView="50" workbookViewId="0">
      <selection activeCell="I31" sqref="I31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5" customWidth="1"/>
    <col min="5" max="5" width="23.796875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8" width="16.69921875" customWidth="1"/>
    <col min="19" max="19" width="2.5" style="5" customWidth="1"/>
    <col min="20" max="20" width="8.6992187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30</v>
      </c>
      <c r="I2" s="4"/>
      <c r="J2" s="4"/>
      <c r="K2" s="4"/>
      <c r="L2" s="4"/>
      <c r="M2" s="4"/>
      <c r="N2" s="19"/>
      <c r="O2" s="4"/>
      <c r="P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6" t="s">
        <v>44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60" t="s">
        <v>29</v>
      </c>
      <c r="I4" s="60"/>
      <c r="J4" s="60"/>
      <c r="K4" s="60"/>
      <c r="L4" s="60"/>
      <c r="M4" s="60"/>
      <c r="N4" s="22"/>
      <c r="O4" s="60" t="s">
        <v>28</v>
      </c>
      <c r="P4" s="60"/>
      <c r="Q4" s="60"/>
      <c r="R4" s="61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74</v>
      </c>
      <c r="D7" s="48" t="s">
        <v>82</v>
      </c>
      <c r="E7" s="47" t="s">
        <v>84</v>
      </c>
      <c r="F7" s="49" t="s">
        <v>87</v>
      </c>
      <c r="G7" s="49"/>
      <c r="H7" s="51">
        <v>232.02</v>
      </c>
      <c r="I7" s="54">
        <v>243.06</v>
      </c>
      <c r="J7" s="54">
        <v>232.03</v>
      </c>
      <c r="K7" s="54">
        <v>242.06</v>
      </c>
      <c r="L7" s="54">
        <v>242.05</v>
      </c>
      <c r="M7" s="54"/>
      <c r="N7" s="50"/>
      <c r="O7" s="51">
        <f>LARGE(H7:M7,1)</f>
        <v>243.06</v>
      </c>
      <c r="P7" s="51">
        <f>LARGE(H7:M7,2)</f>
        <v>242.06</v>
      </c>
      <c r="Q7" s="51">
        <f>LARGE(H7:M7,3)</f>
        <v>242.05</v>
      </c>
      <c r="R7" s="52">
        <f>SUM(O7:Q7)</f>
        <v>727.17000000000007</v>
      </c>
      <c r="T7" s="11"/>
      <c r="U7" s="5"/>
      <c r="V7" s="5"/>
    </row>
    <row r="8" spans="1:22" ht="24.6" customHeight="1" x14ac:dyDescent="0.5">
      <c r="B8" s="37">
        <f t="shared" ref="B8:B13" si="0">B7+1</f>
        <v>2</v>
      </c>
      <c r="C8" s="47" t="s">
        <v>12</v>
      </c>
      <c r="D8" s="48" t="s">
        <v>13</v>
      </c>
      <c r="E8" s="47" t="s">
        <v>23</v>
      </c>
      <c r="F8" s="49" t="s">
        <v>7</v>
      </c>
      <c r="G8" s="49"/>
      <c r="H8" s="51">
        <v>235.06</v>
      </c>
      <c r="I8" s="54">
        <v>243.03</v>
      </c>
      <c r="J8" s="54">
        <v>240.04</v>
      </c>
      <c r="K8" s="54">
        <v>243.07</v>
      </c>
      <c r="L8" s="54">
        <v>0</v>
      </c>
      <c r="M8" s="54"/>
      <c r="N8" s="50"/>
      <c r="O8" s="51">
        <f>LARGE(H8:M8,1)</f>
        <v>243.07</v>
      </c>
      <c r="P8" s="51">
        <f>LARGE(H8:M8,2)</f>
        <v>243.03</v>
      </c>
      <c r="Q8" s="51">
        <f>LARGE(H8:M8,3)</f>
        <v>240.04</v>
      </c>
      <c r="R8" s="53">
        <f>SUM(O8:Q8)</f>
        <v>726.14</v>
      </c>
      <c r="T8" s="11"/>
      <c r="U8" s="5"/>
      <c r="V8" s="5"/>
    </row>
    <row r="9" spans="1:22" ht="24.6" customHeight="1" x14ac:dyDescent="0.5">
      <c r="B9" s="37">
        <f t="shared" si="0"/>
        <v>3</v>
      </c>
      <c r="C9" s="47" t="s">
        <v>68</v>
      </c>
      <c r="D9" s="48" t="s">
        <v>76</v>
      </c>
      <c r="E9" s="47" t="s">
        <v>23</v>
      </c>
      <c r="F9" s="49" t="s">
        <v>87</v>
      </c>
      <c r="G9" s="49"/>
      <c r="H9" s="51">
        <v>241.06</v>
      </c>
      <c r="I9" s="54">
        <v>0</v>
      </c>
      <c r="J9" s="54">
        <v>241.06</v>
      </c>
      <c r="K9" s="54">
        <v>243.07</v>
      </c>
      <c r="L9" s="54">
        <v>232.04</v>
      </c>
      <c r="M9" s="54"/>
      <c r="N9" s="50"/>
      <c r="O9" s="51">
        <f>LARGE(H9:M9,1)</f>
        <v>243.07</v>
      </c>
      <c r="P9" s="51">
        <f>LARGE(H9:M9,2)</f>
        <v>241.06</v>
      </c>
      <c r="Q9" s="51">
        <f>LARGE(H9:M9,3)</f>
        <v>241.06</v>
      </c>
      <c r="R9" s="52">
        <f>SUM(O9:Q9)</f>
        <v>725.19</v>
      </c>
      <c r="T9" s="11"/>
      <c r="U9" s="5"/>
      <c r="V9" s="5"/>
    </row>
    <row r="10" spans="1:22" ht="24.6" customHeight="1" x14ac:dyDescent="0.5">
      <c r="B10" s="37">
        <f t="shared" si="0"/>
        <v>4</v>
      </c>
      <c r="C10" s="47" t="s">
        <v>70</v>
      </c>
      <c r="D10" s="48" t="s">
        <v>78</v>
      </c>
      <c r="E10" s="47" t="s">
        <v>23</v>
      </c>
      <c r="F10" s="49" t="s">
        <v>87</v>
      </c>
      <c r="G10" s="49"/>
      <c r="H10" s="51">
        <v>241</v>
      </c>
      <c r="I10" s="54">
        <v>240.04</v>
      </c>
      <c r="J10" s="54">
        <v>241.09</v>
      </c>
      <c r="K10" s="54">
        <v>241.06</v>
      </c>
      <c r="L10" s="54">
        <v>236.02</v>
      </c>
      <c r="M10" s="54"/>
      <c r="N10" s="50"/>
      <c r="O10" s="51">
        <f>LARGE(H10:M10,1)</f>
        <v>241.09</v>
      </c>
      <c r="P10" s="51">
        <f>LARGE(H10:M10,2)</f>
        <v>241.06</v>
      </c>
      <c r="Q10" s="51">
        <f>LARGE(H10:M10,3)</f>
        <v>241</v>
      </c>
      <c r="R10" s="52">
        <f>SUM(O10:Q10)</f>
        <v>723.15</v>
      </c>
      <c r="T10" s="11"/>
      <c r="U10" s="5"/>
      <c r="V10" s="5"/>
    </row>
    <row r="11" spans="1:22" ht="24.6" customHeight="1" x14ac:dyDescent="0.5">
      <c r="B11" s="37">
        <f t="shared" si="0"/>
        <v>5</v>
      </c>
      <c r="C11" s="47" t="s">
        <v>69</v>
      </c>
      <c r="D11" s="48" t="s">
        <v>77</v>
      </c>
      <c r="E11" s="47" t="s">
        <v>84</v>
      </c>
      <c r="F11" s="49" t="s">
        <v>87</v>
      </c>
      <c r="G11" s="49"/>
      <c r="H11" s="51">
        <v>235.05</v>
      </c>
      <c r="I11" s="54">
        <v>244.06</v>
      </c>
      <c r="J11" s="54">
        <v>239.07</v>
      </c>
      <c r="K11" s="54">
        <v>240.01</v>
      </c>
      <c r="L11" s="54">
        <v>238.04</v>
      </c>
      <c r="M11" s="54"/>
      <c r="N11" s="50"/>
      <c r="O11" s="51">
        <f>LARGE(H11:M11,1)</f>
        <v>244.06</v>
      </c>
      <c r="P11" s="51">
        <f>LARGE(H11:M11,2)</f>
        <v>240.01</v>
      </c>
      <c r="Q11" s="51">
        <f>LARGE(H11:M11,3)</f>
        <v>239.07</v>
      </c>
      <c r="R11" s="52">
        <f>SUM(O11:Q11)</f>
        <v>723.14</v>
      </c>
      <c r="T11" s="11"/>
      <c r="U11" s="5"/>
      <c r="V11" s="5"/>
    </row>
    <row r="12" spans="1:22" ht="24.6" customHeight="1" x14ac:dyDescent="0.5">
      <c r="B12" s="37">
        <f t="shared" si="0"/>
        <v>6</v>
      </c>
      <c r="C12" s="47" t="s">
        <v>73</v>
      </c>
      <c r="D12" s="48" t="s">
        <v>81</v>
      </c>
      <c r="E12" s="47" t="s">
        <v>86</v>
      </c>
      <c r="F12" s="49" t="s">
        <v>87</v>
      </c>
      <c r="G12" s="49"/>
      <c r="H12" s="51">
        <v>229.07</v>
      </c>
      <c r="I12" s="54">
        <v>244.03</v>
      </c>
      <c r="J12" s="54">
        <v>240.03</v>
      </c>
      <c r="K12" s="54">
        <v>237.05</v>
      </c>
      <c r="L12" s="54">
        <v>238.04</v>
      </c>
      <c r="M12" s="54"/>
      <c r="N12" s="50"/>
      <c r="O12" s="51">
        <f>LARGE(H12:M12,1)</f>
        <v>244.03</v>
      </c>
      <c r="P12" s="51">
        <f>LARGE(H12:M12,2)</f>
        <v>240.03</v>
      </c>
      <c r="Q12" s="51">
        <f>LARGE(H12:M12,3)</f>
        <v>238.04</v>
      </c>
      <c r="R12" s="52">
        <f>SUM(O12:Q12)</f>
        <v>722.1</v>
      </c>
      <c r="T12" s="11"/>
      <c r="U12" s="5"/>
      <c r="V12" s="5"/>
    </row>
    <row r="13" spans="1:22" ht="24.6" customHeight="1" x14ac:dyDescent="0.5">
      <c r="B13" s="37">
        <f t="shared" si="0"/>
        <v>7</v>
      </c>
      <c r="C13" s="47" t="s">
        <v>72</v>
      </c>
      <c r="D13" s="48" t="s">
        <v>80</v>
      </c>
      <c r="E13" s="47" t="s">
        <v>91</v>
      </c>
      <c r="F13" s="49" t="s">
        <v>87</v>
      </c>
      <c r="G13" s="49"/>
      <c r="H13" s="51">
        <v>239.05</v>
      </c>
      <c r="I13" s="54">
        <v>240.06</v>
      </c>
      <c r="J13" s="54">
        <v>236.05</v>
      </c>
      <c r="K13" s="54">
        <v>233.01</v>
      </c>
      <c r="L13" s="54">
        <v>240.04</v>
      </c>
      <c r="M13" s="54"/>
      <c r="N13" s="50"/>
      <c r="O13" s="51">
        <f>LARGE(H13:M13,1)</f>
        <v>240.06</v>
      </c>
      <c r="P13" s="51">
        <f>LARGE(H13:M13,2)</f>
        <v>240.04</v>
      </c>
      <c r="Q13" s="51">
        <f>LARGE(H13:M13,3)</f>
        <v>239.05</v>
      </c>
      <c r="R13" s="52">
        <f>SUM(O13:Q13)</f>
        <v>719.15000000000009</v>
      </c>
      <c r="T13" s="11"/>
      <c r="U13" s="5"/>
      <c r="V13" s="5"/>
    </row>
    <row r="14" spans="1:22" ht="24.6" customHeight="1" x14ac:dyDescent="0.5">
      <c r="B14" s="37">
        <v>8</v>
      </c>
      <c r="C14" s="47" t="s">
        <v>98</v>
      </c>
      <c r="D14" s="48" t="s">
        <v>99</v>
      </c>
      <c r="E14" s="47"/>
      <c r="F14" s="49" t="s">
        <v>7</v>
      </c>
      <c r="G14" s="49"/>
      <c r="H14" s="51">
        <v>0</v>
      </c>
      <c r="I14" s="54">
        <v>240.03</v>
      </c>
      <c r="J14" s="54">
        <v>233.06</v>
      </c>
      <c r="K14" s="54">
        <v>237.02</v>
      </c>
      <c r="L14" s="54">
        <v>242.05</v>
      </c>
      <c r="M14" s="54"/>
      <c r="N14" s="50"/>
      <c r="O14" s="51">
        <f>LARGE(H14:M14,1)</f>
        <v>242.05</v>
      </c>
      <c r="P14" s="51">
        <f>LARGE(H14:M14,2)</f>
        <v>240.03</v>
      </c>
      <c r="Q14" s="51">
        <f>LARGE(H14:M14,3)</f>
        <v>237.02</v>
      </c>
      <c r="R14" s="52">
        <f>SUM(O14:Q14)</f>
        <v>719.1</v>
      </c>
      <c r="T14" s="11"/>
      <c r="U14" s="5"/>
      <c r="V14" s="5"/>
    </row>
    <row r="15" spans="1:22" ht="24.6" customHeight="1" x14ac:dyDescent="0.5">
      <c r="B15" s="37">
        <v>9</v>
      </c>
      <c r="C15" s="47" t="s">
        <v>48</v>
      </c>
      <c r="D15" s="48" t="s">
        <v>49</v>
      </c>
      <c r="E15" s="47" t="s">
        <v>24</v>
      </c>
      <c r="F15" s="49" t="s">
        <v>7</v>
      </c>
      <c r="G15" s="49"/>
      <c r="H15" s="51">
        <v>235.03</v>
      </c>
      <c r="I15" s="54">
        <v>233.03</v>
      </c>
      <c r="J15" s="54">
        <v>242.12</v>
      </c>
      <c r="K15" s="54">
        <v>230.04</v>
      </c>
      <c r="L15" s="54">
        <v>241.05</v>
      </c>
      <c r="M15" s="54"/>
      <c r="N15" s="50"/>
      <c r="O15" s="51">
        <f>LARGE(H15:M15,1)</f>
        <v>242.12</v>
      </c>
      <c r="P15" s="51">
        <f>LARGE(H15:M15,2)</f>
        <v>241.05</v>
      </c>
      <c r="Q15" s="51">
        <f>LARGE(H15:M15,3)</f>
        <v>235.03</v>
      </c>
      <c r="R15" s="52">
        <f>SUM(O15:Q15)</f>
        <v>718.2</v>
      </c>
      <c r="T15" s="11"/>
      <c r="U15" s="5"/>
      <c r="V15" s="5"/>
    </row>
    <row r="16" spans="1:22" ht="24.6" customHeight="1" x14ac:dyDescent="0.5">
      <c r="B16" s="37">
        <v>10</v>
      </c>
      <c r="C16" s="47" t="s">
        <v>71</v>
      </c>
      <c r="D16" s="48" t="s">
        <v>79</v>
      </c>
      <c r="E16" s="47" t="s">
        <v>85</v>
      </c>
      <c r="F16" s="49" t="s">
        <v>87</v>
      </c>
      <c r="G16" s="49"/>
      <c r="H16" s="51">
        <v>235.04</v>
      </c>
      <c r="I16" s="54">
        <v>0</v>
      </c>
      <c r="J16" s="54">
        <v>241.03</v>
      </c>
      <c r="K16" s="54">
        <v>241.04</v>
      </c>
      <c r="L16" s="54">
        <v>236.07</v>
      </c>
      <c r="M16" s="54"/>
      <c r="N16" s="50"/>
      <c r="O16" s="51">
        <f>LARGE(H16:M16,1)</f>
        <v>241.04</v>
      </c>
      <c r="P16" s="51">
        <f>LARGE(H16:M16,2)</f>
        <v>241.03</v>
      </c>
      <c r="Q16" s="51">
        <f>LARGE(H16:M16,3)</f>
        <v>236.07</v>
      </c>
      <c r="R16" s="52">
        <f>SUM(O16:Q16)</f>
        <v>718.14</v>
      </c>
      <c r="T16" s="11"/>
      <c r="U16" s="5"/>
      <c r="V16" s="5"/>
    </row>
    <row r="17" spans="2:22" ht="24.6" customHeight="1" x14ac:dyDescent="0.5">
      <c r="B17" s="37">
        <v>11</v>
      </c>
      <c r="C17" s="47" t="s">
        <v>102</v>
      </c>
      <c r="D17" s="48" t="s">
        <v>103</v>
      </c>
      <c r="E17" s="47" t="s">
        <v>104</v>
      </c>
      <c r="F17" s="49" t="s">
        <v>7</v>
      </c>
      <c r="G17" s="49"/>
      <c r="H17" s="51">
        <v>0</v>
      </c>
      <c r="I17" s="59">
        <v>243.07</v>
      </c>
      <c r="J17" s="54">
        <v>239.01</v>
      </c>
      <c r="K17" s="54">
        <v>236</v>
      </c>
      <c r="L17" s="54">
        <v>236.04</v>
      </c>
      <c r="M17" s="54"/>
      <c r="N17" s="50"/>
      <c r="O17" s="51">
        <f>LARGE(H17:M17,1)</f>
        <v>243.07</v>
      </c>
      <c r="P17" s="51">
        <f>LARGE(H17:M17,2)</f>
        <v>239.01</v>
      </c>
      <c r="Q17" s="51">
        <f>LARGE(H17:M17,3)</f>
        <v>236.04</v>
      </c>
      <c r="R17" s="52">
        <f>SUM(O17:Q17)</f>
        <v>718.12</v>
      </c>
      <c r="T17" s="11"/>
      <c r="U17" s="5"/>
      <c r="V17" s="5"/>
    </row>
    <row r="18" spans="2:22" ht="24.6" customHeight="1" x14ac:dyDescent="0.5">
      <c r="B18" s="37">
        <v>12</v>
      </c>
      <c r="C18" s="47" t="s">
        <v>75</v>
      </c>
      <c r="D18" s="48" t="s">
        <v>83</v>
      </c>
      <c r="E18" s="47" t="s">
        <v>23</v>
      </c>
      <c r="F18" s="49" t="s">
        <v>87</v>
      </c>
      <c r="G18" s="49"/>
      <c r="H18" s="51">
        <v>238.03</v>
      </c>
      <c r="I18" s="54">
        <v>238.02</v>
      </c>
      <c r="J18" s="54">
        <v>241.07</v>
      </c>
      <c r="K18" s="54">
        <v>238.07</v>
      </c>
      <c r="L18" s="54">
        <v>237.05</v>
      </c>
      <c r="M18" s="54"/>
      <c r="N18" s="50"/>
      <c r="O18" s="51">
        <f>LARGE(H18:M18,1)</f>
        <v>241.07</v>
      </c>
      <c r="P18" s="51">
        <f>LARGE(H18:M18,2)</f>
        <v>238.07</v>
      </c>
      <c r="Q18" s="51">
        <f>LARGE(H18:M18,3)</f>
        <v>238.03</v>
      </c>
      <c r="R18" s="52">
        <f>SUM(O18:Q18)</f>
        <v>717.17</v>
      </c>
      <c r="T18" s="11"/>
      <c r="U18" s="5"/>
      <c r="V18" s="5"/>
    </row>
    <row r="19" spans="2:22" ht="24.6" customHeight="1" x14ac:dyDescent="0.5">
      <c r="B19" s="37">
        <v>13</v>
      </c>
      <c r="C19" s="47" t="s">
        <v>8</v>
      </c>
      <c r="D19" s="48" t="s">
        <v>10</v>
      </c>
      <c r="E19" s="47" t="s">
        <v>16</v>
      </c>
      <c r="F19" s="49" t="s">
        <v>7</v>
      </c>
      <c r="G19" s="49"/>
      <c r="H19" s="51">
        <v>239.05</v>
      </c>
      <c r="I19" s="54">
        <v>0</v>
      </c>
      <c r="J19" s="54">
        <v>244.05</v>
      </c>
      <c r="K19" s="54">
        <v>225.02</v>
      </c>
      <c r="L19" s="54">
        <v>0</v>
      </c>
      <c r="M19" s="54"/>
      <c r="N19" s="50"/>
      <c r="O19" s="51">
        <f>LARGE(H19:M19,1)</f>
        <v>244.05</v>
      </c>
      <c r="P19" s="51">
        <f>LARGE(H19:M19,2)</f>
        <v>239.05</v>
      </c>
      <c r="Q19" s="51">
        <f>LARGE(H19:M19,3)</f>
        <v>225.02</v>
      </c>
      <c r="R19" s="52">
        <f>SUM(O19:Q19)</f>
        <v>708.12</v>
      </c>
      <c r="T19" s="11"/>
      <c r="U19" s="5"/>
      <c r="V19" s="5"/>
    </row>
    <row r="20" spans="2:22" ht="24.6" customHeight="1" x14ac:dyDescent="0.5">
      <c r="B20" s="37">
        <v>14</v>
      </c>
      <c r="C20" s="47" t="s">
        <v>47</v>
      </c>
      <c r="D20" s="48" t="s">
        <v>46</v>
      </c>
      <c r="E20" s="47" t="s">
        <v>16</v>
      </c>
      <c r="F20" s="49" t="s">
        <v>7</v>
      </c>
      <c r="G20" s="49"/>
      <c r="H20" s="51">
        <v>232.04</v>
      </c>
      <c r="I20" s="54">
        <v>229</v>
      </c>
      <c r="J20" s="54">
        <v>231.05</v>
      </c>
      <c r="K20" s="54">
        <v>0</v>
      </c>
      <c r="L20" s="54">
        <v>231.04</v>
      </c>
      <c r="M20" s="54"/>
      <c r="N20" s="50"/>
      <c r="O20" s="51">
        <f>LARGE(H20:M20,1)</f>
        <v>232.04</v>
      </c>
      <c r="P20" s="51">
        <f>LARGE(H20:M20,2)</f>
        <v>231.05</v>
      </c>
      <c r="Q20" s="51">
        <f>LARGE(H20:M20,3)</f>
        <v>231.04</v>
      </c>
      <c r="R20" s="53">
        <f>SUM(O20:Q20)</f>
        <v>694.13</v>
      </c>
      <c r="T20" s="11"/>
      <c r="U20" s="5"/>
      <c r="V20" s="5"/>
    </row>
    <row r="21" spans="2:22" ht="24.6" customHeight="1" x14ac:dyDescent="0.5">
      <c r="B21" s="37">
        <v>15</v>
      </c>
      <c r="C21" s="47" t="s">
        <v>53</v>
      </c>
      <c r="D21" s="48" t="s">
        <v>54</v>
      </c>
      <c r="E21" s="47" t="s">
        <v>16</v>
      </c>
      <c r="F21" s="49" t="s">
        <v>7</v>
      </c>
      <c r="G21" s="49"/>
      <c r="H21" s="51">
        <v>187.01</v>
      </c>
      <c r="I21" s="54">
        <v>0</v>
      </c>
      <c r="J21" s="54">
        <v>229</v>
      </c>
      <c r="K21" s="54">
        <v>225.04</v>
      </c>
      <c r="L21" s="54">
        <v>0</v>
      </c>
      <c r="M21" s="54"/>
      <c r="N21" s="50"/>
      <c r="O21" s="51">
        <f>LARGE(H21:M21,1)</f>
        <v>229</v>
      </c>
      <c r="P21" s="51">
        <f>LARGE(H21:M21,2)</f>
        <v>225.04</v>
      </c>
      <c r="Q21" s="51">
        <f>LARGE(H21:M21,3)</f>
        <v>187.01</v>
      </c>
      <c r="R21" s="52">
        <f>SUM(O21:Q21)</f>
        <v>641.04999999999995</v>
      </c>
      <c r="T21" s="11"/>
      <c r="U21" s="5"/>
      <c r="V21" s="5"/>
    </row>
    <row r="22" spans="2:22" ht="24.6" customHeight="1" x14ac:dyDescent="0.5">
      <c r="B22" s="37">
        <v>16</v>
      </c>
      <c r="C22" s="47" t="s">
        <v>14</v>
      </c>
      <c r="D22" s="48" t="s">
        <v>21</v>
      </c>
      <c r="E22" s="47" t="s">
        <v>16</v>
      </c>
      <c r="F22" s="49" t="s">
        <v>7</v>
      </c>
      <c r="G22" s="49"/>
      <c r="H22" s="51">
        <v>229.02</v>
      </c>
      <c r="I22" s="54">
        <v>0</v>
      </c>
      <c r="J22" s="54">
        <v>0</v>
      </c>
      <c r="K22" s="54">
        <v>0</v>
      </c>
      <c r="L22" s="54">
        <v>0</v>
      </c>
      <c r="M22" s="54"/>
      <c r="N22" s="50"/>
      <c r="O22" s="51">
        <f>LARGE(H22:M22,1)</f>
        <v>229.02</v>
      </c>
      <c r="P22" s="51">
        <f>LARGE(H22:M22,2)</f>
        <v>0</v>
      </c>
      <c r="Q22" s="51">
        <f>LARGE(H22:M22,3)</f>
        <v>0</v>
      </c>
      <c r="R22" s="52">
        <f>SUM(O22:Q22)</f>
        <v>229.02</v>
      </c>
      <c r="T22" s="11"/>
      <c r="U22" s="5"/>
      <c r="V22" s="5"/>
    </row>
    <row r="23" spans="2:22" ht="24.6" customHeight="1" x14ac:dyDescent="0.5">
      <c r="B23" s="37">
        <v>17</v>
      </c>
      <c r="C23" s="47" t="s">
        <v>50</v>
      </c>
      <c r="D23" s="48" t="s">
        <v>51</v>
      </c>
      <c r="E23" s="47" t="s">
        <v>16</v>
      </c>
      <c r="F23" s="49" t="s">
        <v>52</v>
      </c>
      <c r="G23" s="49"/>
      <c r="H23" s="51">
        <v>222.03</v>
      </c>
      <c r="I23" s="54">
        <v>0</v>
      </c>
      <c r="J23" s="54">
        <v>0</v>
      </c>
      <c r="K23" s="54">
        <v>0</v>
      </c>
      <c r="L23" s="54">
        <v>0</v>
      </c>
      <c r="M23" s="54"/>
      <c r="N23" s="50"/>
      <c r="O23" s="51">
        <f>LARGE(H23:M23,1)</f>
        <v>222.03</v>
      </c>
      <c r="P23" s="51">
        <f>LARGE(H23:M23,2)</f>
        <v>0</v>
      </c>
      <c r="Q23" s="51">
        <f>LARGE(H23:M23,3)</f>
        <v>0</v>
      </c>
      <c r="R23" s="52">
        <f>SUM(O23:Q23)</f>
        <v>222.03</v>
      </c>
      <c r="T23" s="11"/>
      <c r="U23" s="5"/>
      <c r="V23" s="5"/>
    </row>
    <row r="24" spans="2:22" ht="18.45" customHeight="1" x14ac:dyDescent="0.4">
      <c r="B24" s="31"/>
      <c r="C24" s="25"/>
      <c r="D24" s="26"/>
      <c r="E24" s="25"/>
      <c r="F24" s="27"/>
      <c r="G24" s="27"/>
      <c r="H24" s="28"/>
      <c r="I24" s="28"/>
      <c r="J24" s="28"/>
      <c r="K24" s="28"/>
      <c r="L24" s="28"/>
      <c r="M24" s="28"/>
      <c r="N24" s="29"/>
      <c r="O24" s="10"/>
      <c r="P24" s="10"/>
      <c r="Q24" s="10"/>
      <c r="R24" s="30"/>
      <c r="T24" s="11"/>
      <c r="U24" s="5"/>
      <c r="V24" s="5"/>
    </row>
    <row r="25" spans="2:22" ht="21" x14ac:dyDescent="0.4">
      <c r="B25" s="17"/>
      <c r="C25" s="4"/>
      <c r="D25" s="4"/>
      <c r="E25" s="4"/>
      <c r="F25" s="4"/>
      <c r="G25" s="19"/>
      <c r="H25" s="4"/>
      <c r="I25" s="4"/>
      <c r="J25" s="4"/>
      <c r="K25" s="4"/>
      <c r="L25" s="4"/>
      <c r="M25" s="4"/>
      <c r="N25" s="19"/>
      <c r="O25" s="10"/>
      <c r="P25" s="10"/>
      <c r="Q25" s="10"/>
      <c r="R25" s="30"/>
    </row>
    <row r="26" spans="2:22" s="5" customFormat="1" ht="17.399999999999999" x14ac:dyDescent="0.3">
      <c r="B26" s="42"/>
      <c r="C26" s="32" t="s">
        <v>26</v>
      </c>
      <c r="D26" s="4"/>
      <c r="E26" s="4"/>
      <c r="F26" s="4"/>
      <c r="G26" s="19"/>
      <c r="H26" s="4"/>
      <c r="I26" s="4"/>
      <c r="J26" s="4"/>
      <c r="K26" s="4"/>
      <c r="L26" s="4"/>
      <c r="M26" s="4"/>
      <c r="N26" s="19"/>
      <c r="O26" s="4"/>
      <c r="P26" s="4"/>
      <c r="Q26" s="4"/>
      <c r="R26" s="20"/>
    </row>
    <row r="27" spans="2:22" s="5" customFormat="1" ht="17.399999999999999" x14ac:dyDescent="0.3">
      <c r="B27" s="42"/>
      <c r="C27" s="32" t="s">
        <v>32</v>
      </c>
      <c r="D27" s="4"/>
      <c r="E27" s="4"/>
      <c r="F27" s="4"/>
      <c r="G27" s="19"/>
      <c r="H27" s="4"/>
      <c r="I27" s="4"/>
      <c r="J27" s="4"/>
      <c r="K27" s="4"/>
      <c r="L27" s="4"/>
      <c r="M27" s="4"/>
      <c r="N27" s="19"/>
      <c r="O27" s="4"/>
      <c r="P27" s="4"/>
      <c r="Q27" s="4"/>
      <c r="R27" s="20"/>
    </row>
    <row r="28" spans="2:22" s="5" customFormat="1" ht="17.399999999999999" x14ac:dyDescent="0.3">
      <c r="B28" s="43"/>
      <c r="C28" s="33" t="s">
        <v>25</v>
      </c>
      <c r="D28" s="34"/>
      <c r="E28" s="34"/>
      <c r="F28" s="34"/>
      <c r="G28" s="35"/>
      <c r="H28" s="34"/>
      <c r="I28" s="34"/>
      <c r="J28" s="34"/>
      <c r="K28" s="34"/>
      <c r="L28" s="34"/>
      <c r="M28" s="34"/>
      <c r="N28" s="35"/>
      <c r="O28" s="34"/>
      <c r="P28" s="34"/>
      <c r="Q28" s="34"/>
      <c r="R28" s="36"/>
    </row>
    <row r="38" spans="4:11" ht="21" x14ac:dyDescent="0.4">
      <c r="D38" s="12"/>
      <c r="K38" s="5"/>
    </row>
  </sheetData>
  <sheetProtection selectLockedCells="1" selectUnlockedCells="1"/>
  <sortState ref="C7:R23">
    <sortCondition descending="1" ref="R7:R23"/>
  </sortState>
  <mergeCells count="2">
    <mergeCell ref="H4:M4"/>
    <mergeCell ref="O4:R4"/>
  </mergeCells>
  <phoneticPr fontId="6" type="noConversion"/>
  <printOptions horizontalCentered="1"/>
  <pageMargins left="0.25" right="0.25" top="0.75" bottom="0.75" header="0.3" footer="0.3"/>
  <pageSetup paperSize="9" scale="48" firstPageNumber="0" orientation="landscape" r:id="rId1"/>
  <headerFooter alignWithMargins="0"/>
  <colBreaks count="1" manualBreakCount="1">
    <brk id="19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50" zoomScaleNormal="50" zoomScalePageLayoutView="50" workbookViewId="0">
      <selection activeCell="K32" sqref="K32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4.8984375" customWidth="1"/>
    <col min="5" max="5" width="25.296875" bestFit="1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5" width="16.69921875" customWidth="1"/>
    <col min="16" max="16" width="17.796875" bestFit="1" customWidth="1"/>
    <col min="17" max="18" width="16.69921875" customWidth="1"/>
    <col min="19" max="19" width="2.5" style="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35</v>
      </c>
      <c r="I2" s="4"/>
      <c r="J2" s="4"/>
      <c r="K2" s="4"/>
      <c r="L2" s="4"/>
      <c r="M2" s="4"/>
      <c r="N2" s="19"/>
      <c r="O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6" t="s">
        <v>44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60" t="s">
        <v>29</v>
      </c>
      <c r="I4" s="60"/>
      <c r="J4" s="60"/>
      <c r="K4" s="60"/>
      <c r="L4" s="60"/>
      <c r="M4" s="60"/>
      <c r="N4" s="22"/>
      <c r="O4" s="60" t="s">
        <v>28</v>
      </c>
      <c r="P4" s="60"/>
      <c r="Q4" s="60"/>
      <c r="R4" s="61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58</v>
      </c>
      <c r="D7" s="48" t="s">
        <v>92</v>
      </c>
      <c r="E7" s="47" t="s">
        <v>89</v>
      </c>
      <c r="F7" s="49" t="s">
        <v>93</v>
      </c>
      <c r="G7" s="49"/>
      <c r="H7" s="51">
        <v>248.1</v>
      </c>
      <c r="I7" s="54">
        <v>0</v>
      </c>
      <c r="J7" s="54">
        <v>248.12</v>
      </c>
      <c r="K7" s="54">
        <v>248.09</v>
      </c>
      <c r="L7" s="54">
        <v>0</v>
      </c>
      <c r="M7" s="54"/>
      <c r="N7" s="50"/>
      <c r="O7" s="51">
        <f>LARGE(H7:M7,1)</f>
        <v>248.12</v>
      </c>
      <c r="P7" s="51">
        <f>LARGE(H7:M7,2)</f>
        <v>248.1</v>
      </c>
      <c r="Q7" s="51">
        <f>LARGE(H7:M7,3)</f>
        <v>248.09</v>
      </c>
      <c r="R7" s="52">
        <f>SUM(O7:Q7)</f>
        <v>744.31000000000006</v>
      </c>
      <c r="T7" s="11"/>
      <c r="U7" s="5"/>
      <c r="V7" s="5"/>
    </row>
    <row r="8" spans="1:22" ht="24.6" customHeight="1" x14ac:dyDescent="0.5">
      <c r="B8" s="37">
        <f t="shared" ref="B8:B15" si="0">B7+1</f>
        <v>2</v>
      </c>
      <c r="C8" s="47" t="s">
        <v>63</v>
      </c>
      <c r="D8" s="48" t="s">
        <v>64</v>
      </c>
      <c r="E8" s="47" t="s">
        <v>66</v>
      </c>
      <c r="F8" s="49" t="s">
        <v>67</v>
      </c>
      <c r="G8" s="49"/>
      <c r="H8" s="54">
        <v>247.09</v>
      </c>
      <c r="I8" s="54">
        <v>247.1</v>
      </c>
      <c r="J8" s="54">
        <v>248.08</v>
      </c>
      <c r="K8" s="54">
        <v>245.08</v>
      </c>
      <c r="L8" s="54">
        <v>248.09</v>
      </c>
      <c r="M8" s="54"/>
      <c r="N8" s="50"/>
      <c r="O8" s="51">
        <f>LARGE(H8:M8,1)</f>
        <v>248.09</v>
      </c>
      <c r="P8" s="51">
        <f>LARGE(H8:M8,2)</f>
        <v>248.08</v>
      </c>
      <c r="Q8" s="51">
        <f>LARGE(H8:M8,3)</f>
        <v>247.1</v>
      </c>
      <c r="R8" s="52">
        <f>SUM(O8:Q8)</f>
        <v>743.27</v>
      </c>
      <c r="T8" s="11"/>
      <c r="U8" s="5"/>
      <c r="V8" s="5"/>
    </row>
    <row r="9" spans="1:22" ht="24.6" customHeight="1" x14ac:dyDescent="0.5">
      <c r="B9" s="37">
        <f t="shared" si="0"/>
        <v>3</v>
      </c>
      <c r="C9" s="47" t="s">
        <v>94</v>
      </c>
      <c r="D9" s="48" t="s">
        <v>95</v>
      </c>
      <c r="E9" s="47" t="s">
        <v>89</v>
      </c>
      <c r="F9" s="49" t="s">
        <v>7</v>
      </c>
      <c r="G9" s="49"/>
      <c r="H9" s="51">
        <v>247.08</v>
      </c>
      <c r="I9" s="54">
        <v>247.11</v>
      </c>
      <c r="J9" s="54">
        <v>248.11</v>
      </c>
      <c r="K9" s="54">
        <v>246.09</v>
      </c>
      <c r="L9" s="54">
        <v>0</v>
      </c>
      <c r="M9" s="54"/>
      <c r="N9" s="50"/>
      <c r="O9" s="51">
        <f>LARGE(H9:M9,1)</f>
        <v>248.11</v>
      </c>
      <c r="P9" s="51">
        <f>LARGE(H9:M9,2)</f>
        <v>247.11</v>
      </c>
      <c r="Q9" s="51">
        <f>LARGE(H9:M9,3)</f>
        <v>247.08</v>
      </c>
      <c r="R9" s="52">
        <f>SUM(O9:Q9)</f>
        <v>742.30000000000007</v>
      </c>
      <c r="T9" s="11"/>
      <c r="U9" s="5"/>
      <c r="V9" s="5"/>
    </row>
    <row r="10" spans="1:22" ht="24.6" customHeight="1" x14ac:dyDescent="0.5">
      <c r="B10" s="37">
        <f t="shared" si="0"/>
        <v>4</v>
      </c>
      <c r="C10" s="47" t="s">
        <v>58</v>
      </c>
      <c r="D10" s="48" t="s">
        <v>65</v>
      </c>
      <c r="E10" s="47" t="s">
        <v>66</v>
      </c>
      <c r="F10" s="49" t="s">
        <v>67</v>
      </c>
      <c r="G10" s="49"/>
      <c r="H10" s="54">
        <v>247.06</v>
      </c>
      <c r="I10" s="54">
        <v>248.06</v>
      </c>
      <c r="J10" s="54">
        <v>247.06</v>
      </c>
      <c r="K10" s="54">
        <v>244.07</v>
      </c>
      <c r="L10" s="54">
        <v>246.06</v>
      </c>
      <c r="M10" s="54"/>
      <c r="N10" s="50"/>
      <c r="O10" s="51">
        <f>LARGE(H10:M10,1)</f>
        <v>248.06</v>
      </c>
      <c r="P10" s="51">
        <f>LARGE(H10:M10,2)</f>
        <v>247.06</v>
      </c>
      <c r="Q10" s="51">
        <f>LARGE(H10:M10,3)</f>
        <v>247.06</v>
      </c>
      <c r="R10" s="52">
        <f>SUM(O10:Q10)</f>
        <v>742.18000000000006</v>
      </c>
      <c r="T10" s="11"/>
      <c r="U10" s="5"/>
      <c r="V10" s="5"/>
    </row>
    <row r="11" spans="1:22" ht="24.6" customHeight="1" x14ac:dyDescent="0.5">
      <c r="B11" s="37">
        <f t="shared" si="0"/>
        <v>5</v>
      </c>
      <c r="C11" s="47" t="s">
        <v>48</v>
      </c>
      <c r="D11" s="48" t="s">
        <v>49</v>
      </c>
      <c r="E11" s="47" t="s">
        <v>17</v>
      </c>
      <c r="F11" s="49" t="s">
        <v>7</v>
      </c>
      <c r="G11" s="49"/>
      <c r="H11" s="51">
        <v>242.05</v>
      </c>
      <c r="I11" s="54">
        <v>247.07</v>
      </c>
      <c r="J11" s="54">
        <v>250.14</v>
      </c>
      <c r="K11" s="54">
        <v>244.07</v>
      </c>
      <c r="L11" s="54">
        <v>243.1</v>
      </c>
      <c r="M11" s="54"/>
      <c r="N11" s="50"/>
      <c r="O11" s="51">
        <f>LARGE(H11:M11,1)</f>
        <v>250.14</v>
      </c>
      <c r="P11" s="51">
        <f>LARGE(H11:M11,2)</f>
        <v>247.07</v>
      </c>
      <c r="Q11" s="51">
        <f>LARGE(H11:M11,3)</f>
        <v>244.07</v>
      </c>
      <c r="R11" s="53">
        <f>SUM(O11:Q11)</f>
        <v>741.28</v>
      </c>
      <c r="T11" s="11"/>
      <c r="U11" s="5"/>
      <c r="V11" s="5"/>
    </row>
    <row r="12" spans="1:22" ht="24.6" customHeight="1" x14ac:dyDescent="0.5">
      <c r="B12" s="37">
        <f t="shared" si="0"/>
        <v>6</v>
      </c>
      <c r="C12" s="47" t="s">
        <v>70</v>
      </c>
      <c r="D12" s="48" t="s">
        <v>78</v>
      </c>
      <c r="E12" s="47" t="s">
        <v>89</v>
      </c>
      <c r="F12" s="49" t="s">
        <v>87</v>
      </c>
      <c r="G12" s="49"/>
      <c r="H12" s="54">
        <v>236.05</v>
      </c>
      <c r="I12" s="54">
        <v>242.09</v>
      </c>
      <c r="J12" s="54">
        <v>244.07</v>
      </c>
      <c r="K12" s="54">
        <v>249.1</v>
      </c>
      <c r="L12" s="54">
        <v>247.09</v>
      </c>
      <c r="M12" s="54"/>
      <c r="N12" s="50"/>
      <c r="O12" s="51">
        <f>LARGE(H12:M12,1)</f>
        <v>249.1</v>
      </c>
      <c r="P12" s="51">
        <f>LARGE(H12:M12,2)</f>
        <v>247.09</v>
      </c>
      <c r="Q12" s="51">
        <f>LARGE(H12:M12,3)</f>
        <v>244.07</v>
      </c>
      <c r="R12" s="52">
        <f>SUM(O12:Q12)</f>
        <v>740.26</v>
      </c>
      <c r="T12" s="11"/>
      <c r="U12" s="5"/>
      <c r="V12" s="5"/>
    </row>
    <row r="13" spans="1:22" ht="24.6" customHeight="1" x14ac:dyDescent="0.5">
      <c r="B13" s="37">
        <f t="shared" si="0"/>
        <v>7</v>
      </c>
      <c r="C13" s="47" t="s">
        <v>48</v>
      </c>
      <c r="D13" s="48" t="s">
        <v>55</v>
      </c>
      <c r="E13" s="47" t="s">
        <v>89</v>
      </c>
      <c r="F13" s="49" t="s">
        <v>7</v>
      </c>
      <c r="G13" s="49"/>
      <c r="H13" s="51">
        <v>244.06</v>
      </c>
      <c r="I13" s="54">
        <v>249.09</v>
      </c>
      <c r="J13" s="54">
        <v>246.11</v>
      </c>
      <c r="K13" s="54">
        <v>245.05</v>
      </c>
      <c r="L13" s="54">
        <v>245.04</v>
      </c>
      <c r="M13" s="54"/>
      <c r="N13" s="50"/>
      <c r="O13" s="51">
        <f>LARGE(H13:M13,1)</f>
        <v>249.09</v>
      </c>
      <c r="P13" s="51">
        <f>LARGE(H13:M13,2)</f>
        <v>246.11</v>
      </c>
      <c r="Q13" s="51">
        <f>LARGE(H13:M13,3)</f>
        <v>245.05</v>
      </c>
      <c r="R13" s="52">
        <f>SUM(O13:Q13)</f>
        <v>740.25</v>
      </c>
      <c r="T13" s="11"/>
      <c r="U13" s="5"/>
      <c r="V13" s="5"/>
    </row>
    <row r="14" spans="1:22" ht="24.6" customHeight="1" x14ac:dyDescent="0.5">
      <c r="B14" s="37">
        <f t="shared" si="0"/>
        <v>8</v>
      </c>
      <c r="C14" s="47" t="s">
        <v>12</v>
      </c>
      <c r="D14" s="48" t="s">
        <v>13</v>
      </c>
      <c r="E14" s="47" t="s">
        <v>89</v>
      </c>
      <c r="F14" s="49" t="s">
        <v>7</v>
      </c>
      <c r="G14" s="49"/>
      <c r="H14" s="51">
        <v>240.05</v>
      </c>
      <c r="I14" s="54">
        <v>246.08</v>
      </c>
      <c r="J14" s="54">
        <v>247.07</v>
      </c>
      <c r="K14" s="54">
        <v>247.1</v>
      </c>
      <c r="L14" s="54">
        <v>0</v>
      </c>
      <c r="M14" s="54"/>
      <c r="N14" s="50"/>
      <c r="O14" s="51">
        <f>LARGE(H14:M14,1)</f>
        <v>247.1</v>
      </c>
      <c r="P14" s="51">
        <f>LARGE(H14:M14,2)</f>
        <v>247.07</v>
      </c>
      <c r="Q14" s="51">
        <f>LARGE(H14:M14,3)</f>
        <v>246.08</v>
      </c>
      <c r="R14" s="52">
        <f>SUM(O14:Q14)</f>
        <v>740.25</v>
      </c>
      <c r="T14" s="11"/>
      <c r="U14" s="5"/>
      <c r="V14" s="5"/>
    </row>
    <row r="15" spans="1:22" ht="24.6" customHeight="1" x14ac:dyDescent="0.5">
      <c r="B15" s="37">
        <f t="shared" si="0"/>
        <v>9</v>
      </c>
      <c r="C15" s="47" t="s">
        <v>71</v>
      </c>
      <c r="D15" s="48" t="s">
        <v>79</v>
      </c>
      <c r="E15" s="47" t="s">
        <v>17</v>
      </c>
      <c r="F15" s="49" t="s">
        <v>87</v>
      </c>
      <c r="G15" s="49"/>
      <c r="H15" s="54">
        <v>239.04</v>
      </c>
      <c r="I15" s="54">
        <v>0</v>
      </c>
      <c r="J15" s="54">
        <v>245.05</v>
      </c>
      <c r="K15" s="54">
        <v>246.05</v>
      </c>
      <c r="L15" s="54">
        <v>246.09</v>
      </c>
      <c r="M15" s="54"/>
      <c r="N15" s="50"/>
      <c r="O15" s="51">
        <f>LARGE(H15:M15,1)</f>
        <v>246.09</v>
      </c>
      <c r="P15" s="51">
        <f>LARGE(H15:M15,2)</f>
        <v>246.05</v>
      </c>
      <c r="Q15" s="51">
        <f>LARGE(H15:M15,3)</f>
        <v>245.05</v>
      </c>
      <c r="R15" s="52">
        <f>SUM(O15:Q15)</f>
        <v>737.19</v>
      </c>
      <c r="T15" s="11"/>
      <c r="U15" s="5"/>
      <c r="V15" s="5"/>
    </row>
    <row r="16" spans="1:22" ht="24.6" customHeight="1" x14ac:dyDescent="0.5">
      <c r="B16" s="37">
        <v>10</v>
      </c>
      <c r="C16" s="47" t="s">
        <v>69</v>
      </c>
      <c r="D16" s="48" t="s">
        <v>77</v>
      </c>
      <c r="E16" s="47" t="s">
        <v>88</v>
      </c>
      <c r="F16" s="49" t="s">
        <v>87</v>
      </c>
      <c r="G16" s="49"/>
      <c r="H16" s="54">
        <v>237.03</v>
      </c>
      <c r="I16" s="54">
        <v>242.04</v>
      </c>
      <c r="J16" s="54">
        <v>245.05</v>
      </c>
      <c r="K16" s="54">
        <v>248.08</v>
      </c>
      <c r="L16" s="54">
        <v>0</v>
      </c>
      <c r="M16" s="54"/>
      <c r="N16" s="50"/>
      <c r="O16" s="51">
        <f>LARGE(H16:M16,1)</f>
        <v>248.08</v>
      </c>
      <c r="P16" s="51">
        <f>LARGE(H16:M16,2)</f>
        <v>245.05</v>
      </c>
      <c r="Q16" s="51">
        <f>LARGE(H16:M16,3)</f>
        <v>242.04</v>
      </c>
      <c r="R16" s="52">
        <f>SUM(O16:Q16)</f>
        <v>735.17</v>
      </c>
      <c r="T16" s="11"/>
      <c r="U16" s="5"/>
      <c r="V16" s="5"/>
    </row>
    <row r="17" spans="2:22" ht="24.6" customHeight="1" x14ac:dyDescent="0.5">
      <c r="B17" s="37">
        <v>11</v>
      </c>
      <c r="C17" s="47" t="s">
        <v>56</v>
      </c>
      <c r="D17" s="48" t="s">
        <v>57</v>
      </c>
      <c r="E17" s="47" t="s">
        <v>22</v>
      </c>
      <c r="F17" s="49" t="s">
        <v>7</v>
      </c>
      <c r="G17" s="49"/>
      <c r="H17" s="51">
        <v>236.04</v>
      </c>
      <c r="I17" s="54">
        <v>244.06</v>
      </c>
      <c r="J17" s="54">
        <v>249.08</v>
      </c>
      <c r="K17" s="54">
        <v>241.05</v>
      </c>
      <c r="L17" s="54">
        <v>238.04</v>
      </c>
      <c r="M17" s="54"/>
      <c r="N17" s="50"/>
      <c r="O17" s="51">
        <f>LARGE(H17:M17,1)</f>
        <v>249.08</v>
      </c>
      <c r="P17" s="51">
        <f>LARGE(H17:M17,2)</f>
        <v>244.06</v>
      </c>
      <c r="Q17" s="51">
        <f>LARGE(H17:M17,3)</f>
        <v>241.05</v>
      </c>
      <c r="R17" s="52">
        <f>SUM(O17:Q17)</f>
        <v>734.19</v>
      </c>
      <c r="T17" s="11"/>
      <c r="U17" s="5"/>
      <c r="V17" s="5"/>
    </row>
    <row r="18" spans="2:22" ht="24.6" customHeight="1" x14ac:dyDescent="0.5">
      <c r="B18" s="37">
        <v>12</v>
      </c>
      <c r="C18" s="47" t="s">
        <v>97</v>
      </c>
      <c r="D18" s="48" t="s">
        <v>61</v>
      </c>
      <c r="E18" s="47" t="s">
        <v>17</v>
      </c>
      <c r="F18" s="49" t="s">
        <v>62</v>
      </c>
      <c r="G18" s="49"/>
      <c r="H18" s="54">
        <v>242.06</v>
      </c>
      <c r="I18" s="54">
        <v>245.06</v>
      </c>
      <c r="J18" s="54">
        <v>0</v>
      </c>
      <c r="K18" s="54">
        <v>0</v>
      </c>
      <c r="L18" s="54">
        <v>246.11</v>
      </c>
      <c r="M18" s="54"/>
      <c r="N18" s="50"/>
      <c r="O18" s="51">
        <f>LARGE(H18:M18,1)</f>
        <v>246.11</v>
      </c>
      <c r="P18" s="51">
        <f>LARGE(H18:M18,2)</f>
        <v>245.06</v>
      </c>
      <c r="Q18" s="51">
        <f>LARGE(H18:M18,3)</f>
        <v>242.06</v>
      </c>
      <c r="R18" s="52">
        <f>SUM(O18:Q18)</f>
        <v>733.23</v>
      </c>
      <c r="T18" s="11"/>
      <c r="U18" s="5"/>
      <c r="V18" s="5"/>
    </row>
    <row r="19" spans="2:22" ht="24.6" customHeight="1" x14ac:dyDescent="0.5">
      <c r="B19" s="37">
        <v>13</v>
      </c>
      <c r="C19" s="47" t="s">
        <v>100</v>
      </c>
      <c r="D19" s="48" t="s">
        <v>101</v>
      </c>
      <c r="E19" s="47"/>
      <c r="F19" s="49" t="s">
        <v>7</v>
      </c>
      <c r="G19" s="49"/>
      <c r="H19" s="51">
        <v>0</v>
      </c>
      <c r="I19" s="54">
        <v>214.01</v>
      </c>
      <c r="J19" s="54">
        <v>246.07</v>
      </c>
      <c r="K19" s="54">
        <v>244.05</v>
      </c>
      <c r="L19" s="54">
        <v>243.09</v>
      </c>
      <c r="M19" s="54"/>
      <c r="N19" s="50"/>
      <c r="O19" s="51">
        <f>LARGE(H19:M19,1)</f>
        <v>246.07</v>
      </c>
      <c r="P19" s="51">
        <f>LARGE(H19:M19,2)</f>
        <v>244.05</v>
      </c>
      <c r="Q19" s="51">
        <f>LARGE(H19:M19,3)</f>
        <v>243.09</v>
      </c>
      <c r="R19" s="52">
        <f>SUM(O19:Q19)</f>
        <v>733.21</v>
      </c>
      <c r="T19" s="11"/>
      <c r="U19" s="5"/>
      <c r="V19" s="5"/>
    </row>
    <row r="20" spans="2:22" ht="24.6" customHeight="1" x14ac:dyDescent="0.5">
      <c r="B20" s="37">
        <v>14</v>
      </c>
      <c r="C20" s="47" t="s">
        <v>75</v>
      </c>
      <c r="D20" s="48" t="s">
        <v>83</v>
      </c>
      <c r="E20" s="47" t="s">
        <v>90</v>
      </c>
      <c r="F20" s="49" t="s">
        <v>87</v>
      </c>
      <c r="G20" s="49"/>
      <c r="H20" s="54">
        <v>241.06</v>
      </c>
      <c r="I20" s="54">
        <v>243.02</v>
      </c>
      <c r="J20" s="54">
        <v>242.04</v>
      </c>
      <c r="K20" s="54">
        <v>242.05</v>
      </c>
      <c r="L20" s="54">
        <v>0</v>
      </c>
      <c r="M20" s="54"/>
      <c r="N20" s="50"/>
      <c r="O20" s="51">
        <f>LARGE(H20:M20,1)</f>
        <v>243.02</v>
      </c>
      <c r="P20" s="51">
        <f>LARGE(H20:M20,2)</f>
        <v>242.05</v>
      </c>
      <c r="Q20" s="51">
        <f>LARGE(H20:M20,3)</f>
        <v>242.04</v>
      </c>
      <c r="R20" s="52">
        <f>SUM(O20:Q20)</f>
        <v>727.11</v>
      </c>
      <c r="T20" s="11"/>
      <c r="U20" s="5"/>
      <c r="V20" s="5"/>
    </row>
    <row r="21" spans="2:22" ht="24.6" customHeight="1" x14ac:dyDescent="0.5">
      <c r="B21" s="37">
        <v>15</v>
      </c>
      <c r="C21" s="47" t="s">
        <v>47</v>
      </c>
      <c r="D21" s="48" t="s">
        <v>46</v>
      </c>
      <c r="E21" s="47"/>
      <c r="F21" s="49" t="s">
        <v>7</v>
      </c>
      <c r="G21" s="49"/>
      <c r="H21" s="51">
        <v>0</v>
      </c>
      <c r="I21" s="54">
        <v>240.07</v>
      </c>
      <c r="J21" s="54">
        <v>243.05</v>
      </c>
      <c r="K21" s="54">
        <v>234.04</v>
      </c>
      <c r="L21" s="54">
        <v>239.07</v>
      </c>
      <c r="M21" s="54"/>
      <c r="N21" s="50"/>
      <c r="O21" s="51">
        <f>LARGE(H21:M21,1)</f>
        <v>243.05</v>
      </c>
      <c r="P21" s="51">
        <f>LARGE(H21:M21,2)</f>
        <v>240.07</v>
      </c>
      <c r="Q21" s="51">
        <f>LARGE(H21:M21,3)</f>
        <v>239.07</v>
      </c>
      <c r="R21" s="52">
        <f>SUM(O21:Q21)</f>
        <v>722.19</v>
      </c>
      <c r="T21" s="11"/>
      <c r="U21" s="5"/>
      <c r="V21" s="5"/>
    </row>
    <row r="22" spans="2:22" ht="24.6" customHeight="1" x14ac:dyDescent="0.5">
      <c r="B22" s="37">
        <v>16</v>
      </c>
      <c r="C22" s="47" t="s">
        <v>60</v>
      </c>
      <c r="D22" s="48" t="s">
        <v>59</v>
      </c>
      <c r="E22" s="47" t="s">
        <v>23</v>
      </c>
      <c r="F22" s="49" t="s">
        <v>7</v>
      </c>
      <c r="G22" s="49"/>
      <c r="H22" s="51">
        <v>235.02</v>
      </c>
      <c r="I22" s="54">
        <v>236.04</v>
      </c>
      <c r="J22" s="54">
        <v>244.07</v>
      </c>
      <c r="K22" s="54">
        <v>238.01</v>
      </c>
      <c r="L22" s="54">
        <v>237.01</v>
      </c>
      <c r="M22" s="54"/>
      <c r="N22" s="50"/>
      <c r="O22" s="51">
        <f>LARGE(H22:M22,1)</f>
        <v>244.07</v>
      </c>
      <c r="P22" s="51">
        <f>LARGE(H22:M22,2)</f>
        <v>238.01</v>
      </c>
      <c r="Q22" s="51">
        <f>LARGE(H22:M22,3)</f>
        <v>237.01</v>
      </c>
      <c r="R22" s="52">
        <f>SUM(O22:Q22)</f>
        <v>719.08999999999992</v>
      </c>
      <c r="T22" s="11"/>
      <c r="U22" s="5"/>
      <c r="V22" s="5"/>
    </row>
    <row r="23" spans="2:22" ht="24.6" customHeight="1" x14ac:dyDescent="0.5">
      <c r="B23" s="37">
        <v>17</v>
      </c>
      <c r="C23" s="47" t="s">
        <v>50</v>
      </c>
      <c r="D23" s="48" t="s">
        <v>51</v>
      </c>
      <c r="E23" s="47" t="s">
        <v>17</v>
      </c>
      <c r="F23" s="49" t="s">
        <v>52</v>
      </c>
      <c r="G23" s="49"/>
      <c r="H23" s="51">
        <v>236.05</v>
      </c>
      <c r="I23" s="54">
        <v>0</v>
      </c>
      <c r="J23" s="54">
        <v>0</v>
      </c>
      <c r="K23" s="54">
        <v>0</v>
      </c>
      <c r="L23" s="54">
        <v>0</v>
      </c>
      <c r="M23" s="54"/>
      <c r="N23" s="50"/>
      <c r="O23" s="51">
        <f>LARGE(H23:M23,1)</f>
        <v>236.05</v>
      </c>
      <c r="P23" s="51">
        <f>LARGE(H23:M23,2)</f>
        <v>0</v>
      </c>
      <c r="Q23" s="51">
        <f>LARGE(H23:M23,3)</f>
        <v>0</v>
      </c>
      <c r="R23" s="53">
        <f>SUM(O23:Q23)</f>
        <v>236.05</v>
      </c>
      <c r="T23" s="11"/>
      <c r="U23" s="5"/>
      <c r="V23" s="5"/>
    </row>
    <row r="24" spans="2:22" ht="24.6" customHeight="1" x14ac:dyDescent="0.5">
      <c r="B24" s="37">
        <v>18</v>
      </c>
      <c r="C24" s="47" t="s">
        <v>14</v>
      </c>
      <c r="D24" s="48" t="s">
        <v>21</v>
      </c>
      <c r="E24" s="47"/>
      <c r="F24" s="49" t="s">
        <v>7</v>
      </c>
      <c r="G24" s="49"/>
      <c r="H24" s="51">
        <v>0</v>
      </c>
      <c r="I24" s="54">
        <v>233.01</v>
      </c>
      <c r="J24" s="54">
        <v>0</v>
      </c>
      <c r="K24" s="54">
        <v>0</v>
      </c>
      <c r="L24" s="54">
        <v>0</v>
      </c>
      <c r="M24" s="54"/>
      <c r="N24" s="50"/>
      <c r="O24" s="51">
        <f>LARGE(H24:M24,1)</f>
        <v>233.01</v>
      </c>
      <c r="P24" s="51">
        <f>LARGE(H24:M24,2)</f>
        <v>0</v>
      </c>
      <c r="Q24" s="51">
        <f>LARGE(H24:M24,3)</f>
        <v>0</v>
      </c>
      <c r="R24" s="52">
        <f>SUM(O24:Q24)</f>
        <v>233.01</v>
      </c>
      <c r="T24" s="11"/>
      <c r="U24" s="5"/>
      <c r="V24" s="5"/>
    </row>
    <row r="25" spans="2:22" ht="18.45" customHeight="1" x14ac:dyDescent="0.4">
      <c r="B25" s="31"/>
      <c r="C25" s="25"/>
      <c r="D25" s="26"/>
      <c r="E25" s="25"/>
      <c r="F25" s="27"/>
      <c r="G25" s="27"/>
      <c r="H25" s="28"/>
      <c r="I25" s="28"/>
      <c r="J25" s="28"/>
      <c r="K25" s="28"/>
      <c r="L25" s="28"/>
      <c r="M25" s="28"/>
      <c r="N25" s="29"/>
      <c r="O25" s="10"/>
      <c r="P25" s="10"/>
      <c r="Q25" s="10"/>
      <c r="R25" s="30"/>
      <c r="T25" s="11"/>
      <c r="U25" s="5"/>
      <c r="V25" s="5"/>
    </row>
    <row r="26" spans="2:22" ht="21" x14ac:dyDescent="0.4">
      <c r="B26" s="17"/>
      <c r="C26" s="4"/>
      <c r="D26" s="4"/>
      <c r="E26" s="4"/>
      <c r="F26" s="4"/>
      <c r="G26" s="19"/>
      <c r="H26" s="4"/>
      <c r="I26" s="4"/>
      <c r="J26" s="4"/>
      <c r="K26" s="4"/>
      <c r="L26" s="4"/>
      <c r="M26" s="4"/>
      <c r="N26" s="19"/>
      <c r="O26" s="10"/>
      <c r="P26" s="10"/>
      <c r="Q26" s="10"/>
      <c r="R26" s="30"/>
    </row>
    <row r="27" spans="2:22" s="5" customFormat="1" ht="17.399999999999999" x14ac:dyDescent="0.3">
      <c r="B27" s="42"/>
      <c r="C27" s="32" t="s">
        <v>26</v>
      </c>
      <c r="D27" s="4"/>
      <c r="E27" s="4"/>
      <c r="F27" s="4"/>
      <c r="G27" s="19"/>
      <c r="H27" s="4"/>
      <c r="I27" s="4"/>
      <c r="J27" s="4"/>
      <c r="K27" s="4"/>
      <c r="L27" s="4"/>
      <c r="M27" s="4"/>
      <c r="N27" s="19"/>
      <c r="O27" s="4"/>
      <c r="P27" s="4"/>
      <c r="Q27" s="4"/>
      <c r="R27" s="20"/>
    </row>
    <row r="28" spans="2:22" s="5" customFormat="1" ht="17.399999999999999" x14ac:dyDescent="0.3">
      <c r="B28" s="42"/>
      <c r="C28" s="32" t="s">
        <v>32</v>
      </c>
      <c r="D28" s="4"/>
      <c r="E28" s="4"/>
      <c r="F28" s="4"/>
      <c r="G28" s="19"/>
      <c r="H28" s="4"/>
      <c r="I28" s="4"/>
      <c r="J28" s="4"/>
      <c r="K28" s="4"/>
      <c r="L28" s="4"/>
      <c r="M28" s="4"/>
      <c r="N28" s="19"/>
      <c r="O28" s="4"/>
      <c r="P28" s="4"/>
      <c r="Q28" s="4"/>
      <c r="R28" s="20"/>
    </row>
    <row r="29" spans="2:22" s="5" customFormat="1" ht="17.399999999999999" x14ac:dyDescent="0.3">
      <c r="B29" s="43"/>
      <c r="C29" s="33" t="s">
        <v>25</v>
      </c>
      <c r="D29" s="34"/>
      <c r="E29" s="34"/>
      <c r="F29" s="34"/>
      <c r="G29" s="35"/>
      <c r="H29" s="34"/>
      <c r="I29" s="34"/>
      <c r="J29" s="34"/>
      <c r="K29" s="34"/>
      <c r="L29" s="34"/>
      <c r="M29" s="34"/>
      <c r="N29" s="35"/>
      <c r="O29" s="34"/>
      <c r="P29" s="34"/>
      <c r="Q29" s="34"/>
      <c r="R29" s="36"/>
    </row>
    <row r="39" spans="4:11" ht="21" x14ac:dyDescent="0.4">
      <c r="D39" s="12"/>
      <c r="K39" s="5"/>
    </row>
  </sheetData>
  <sheetProtection selectLockedCells="1" selectUnlockedCells="1"/>
  <sortState ref="C7:R24">
    <sortCondition descending="1" ref="R7:R24"/>
  </sortState>
  <mergeCells count="2">
    <mergeCell ref="H4:M4"/>
    <mergeCell ref="O4:R4"/>
  </mergeCells>
  <phoneticPr fontId="6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44" firstPageNumber="0" orientation="landscape" horizontalDpi="300" verticalDpi="300" r:id="rId1"/>
  <headerFooter alignWithMargins="0"/>
  <colBreaks count="1" manualBreakCount="1">
    <brk id="1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zoomScale="50" zoomScaleNormal="50" zoomScalePageLayoutView="50" workbookViewId="0">
      <selection activeCell="J25" sqref="J25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5" customWidth="1"/>
    <col min="5" max="5" width="23.19921875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5" width="16.69921875" customWidth="1"/>
    <col min="16" max="16" width="17.796875" bestFit="1" customWidth="1"/>
    <col min="17" max="18" width="16.69921875" customWidth="1"/>
    <col min="19" max="19" width="2.5" style="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34</v>
      </c>
      <c r="I2" s="4"/>
      <c r="J2" s="4"/>
      <c r="K2" s="4"/>
      <c r="L2" s="4"/>
      <c r="M2" s="4"/>
      <c r="N2" s="19"/>
      <c r="O2" s="4"/>
      <c r="P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6" t="s">
        <v>45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60" t="s">
        <v>29</v>
      </c>
      <c r="I4" s="60"/>
      <c r="J4" s="60"/>
      <c r="K4" s="60"/>
      <c r="L4" s="60"/>
      <c r="M4" s="60"/>
      <c r="N4" s="22"/>
      <c r="O4" s="60" t="s">
        <v>28</v>
      </c>
      <c r="P4" s="60"/>
      <c r="Q4" s="60"/>
      <c r="R4" s="61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97</v>
      </c>
      <c r="D7" s="48" t="s">
        <v>61</v>
      </c>
      <c r="E7" s="47"/>
      <c r="F7" s="49" t="s">
        <v>62</v>
      </c>
      <c r="G7" s="49"/>
      <c r="H7" s="54">
        <v>151</v>
      </c>
      <c r="I7" s="54">
        <v>156.04</v>
      </c>
      <c r="J7" s="54">
        <v>149.01</v>
      </c>
      <c r="K7" s="54">
        <v>0</v>
      </c>
      <c r="L7" s="54">
        <v>0</v>
      </c>
      <c r="M7" s="54"/>
      <c r="N7" s="50"/>
      <c r="O7" s="51">
        <f>LARGE(H7:M7,1)</f>
        <v>156.04</v>
      </c>
      <c r="P7" s="51">
        <f>LARGE(H7:M7,2)</f>
        <v>151</v>
      </c>
      <c r="Q7" s="51">
        <f>LARGE(H7:M7,3)</f>
        <v>149.01</v>
      </c>
      <c r="R7" s="52">
        <f>SUM(O7:Q7)</f>
        <v>456.04999999999995</v>
      </c>
      <c r="T7" s="11"/>
      <c r="U7" s="5"/>
      <c r="V7" s="5"/>
    </row>
    <row r="8" spans="1:22" ht="24.6" customHeight="1" x14ac:dyDescent="0.5">
      <c r="B8" s="37">
        <f t="shared" ref="B8:B16" si="0">B7+1</f>
        <v>2</v>
      </c>
      <c r="C8" s="47" t="s">
        <v>94</v>
      </c>
      <c r="D8" s="48" t="s">
        <v>95</v>
      </c>
      <c r="E8" s="47"/>
      <c r="F8" s="49" t="s">
        <v>7</v>
      </c>
      <c r="G8" s="49"/>
      <c r="H8" s="54">
        <v>148.01</v>
      </c>
      <c r="I8" s="54">
        <v>151</v>
      </c>
      <c r="J8" s="54">
        <v>151.01</v>
      </c>
      <c r="K8" s="54">
        <v>150.01</v>
      </c>
      <c r="L8" s="54">
        <v>0</v>
      </c>
      <c r="M8" s="54"/>
      <c r="N8" s="50"/>
      <c r="O8" s="51">
        <f>LARGE(H8:M8,1)</f>
        <v>151.01</v>
      </c>
      <c r="P8" s="51">
        <f>LARGE(H8:M8,2)</f>
        <v>151</v>
      </c>
      <c r="Q8" s="51">
        <f>LARGE(H8:M8,3)</f>
        <v>150.01</v>
      </c>
      <c r="R8" s="52">
        <f>SUM(O8:Q8)</f>
        <v>452.02</v>
      </c>
      <c r="T8" s="11"/>
      <c r="U8" s="5"/>
      <c r="V8" s="5"/>
    </row>
    <row r="9" spans="1:22" ht="24.6" customHeight="1" x14ac:dyDescent="0.5">
      <c r="B9" s="37">
        <f t="shared" si="0"/>
        <v>3</v>
      </c>
      <c r="C9" s="47" t="s">
        <v>60</v>
      </c>
      <c r="D9" s="48" t="s">
        <v>59</v>
      </c>
      <c r="E9" s="47"/>
      <c r="F9" s="49" t="s">
        <v>7</v>
      </c>
      <c r="G9" s="49"/>
      <c r="H9" s="51">
        <v>144.03</v>
      </c>
      <c r="I9" s="54">
        <v>144.01</v>
      </c>
      <c r="J9" s="54">
        <v>148.02000000000001</v>
      </c>
      <c r="K9" s="54">
        <v>148.02000000000001</v>
      </c>
      <c r="L9" s="54">
        <v>155.05000000000001</v>
      </c>
      <c r="M9" s="54"/>
      <c r="N9" s="50"/>
      <c r="O9" s="51">
        <f>LARGE(H9:M9,1)</f>
        <v>155.05000000000001</v>
      </c>
      <c r="P9" s="51">
        <f>LARGE(H9:M9,2)</f>
        <v>148.02000000000001</v>
      </c>
      <c r="Q9" s="51">
        <f>LARGE(H9:M9,3)</f>
        <v>148.02000000000001</v>
      </c>
      <c r="R9" s="52">
        <f>SUM(O9:Q9)</f>
        <v>451.09000000000003</v>
      </c>
      <c r="T9" s="11"/>
      <c r="U9" s="5"/>
      <c r="V9" s="5"/>
    </row>
    <row r="10" spans="1:22" ht="24.6" customHeight="1" x14ac:dyDescent="0.5">
      <c r="B10" s="37">
        <f t="shared" si="0"/>
        <v>4</v>
      </c>
      <c r="C10" s="47" t="s">
        <v>63</v>
      </c>
      <c r="D10" s="48" t="s">
        <v>64</v>
      </c>
      <c r="E10" s="47"/>
      <c r="F10" s="49" t="s">
        <v>67</v>
      </c>
      <c r="G10" s="49"/>
      <c r="H10" s="54">
        <v>152.02000000000001</v>
      </c>
      <c r="I10" s="54">
        <v>0</v>
      </c>
      <c r="J10" s="54">
        <v>148</v>
      </c>
      <c r="K10" s="54">
        <v>148.02000000000001</v>
      </c>
      <c r="L10" s="54">
        <v>148</v>
      </c>
      <c r="M10" s="54"/>
      <c r="N10" s="50"/>
      <c r="O10" s="51">
        <f>LARGE(H10:M10,1)</f>
        <v>152.02000000000001</v>
      </c>
      <c r="P10" s="51">
        <f>LARGE(H10:M10,2)</f>
        <v>148.02000000000001</v>
      </c>
      <c r="Q10" s="51">
        <f>LARGE(H10:M10,3)</f>
        <v>148</v>
      </c>
      <c r="R10" s="52">
        <f>SUM(O10:Q10)</f>
        <v>448.04</v>
      </c>
      <c r="T10" s="11"/>
      <c r="U10" s="5"/>
      <c r="V10" s="5"/>
    </row>
    <row r="11" spans="1:22" ht="24.6" customHeight="1" x14ac:dyDescent="0.5">
      <c r="B11" s="37">
        <f t="shared" si="0"/>
        <v>5</v>
      </c>
      <c r="C11" s="47" t="s">
        <v>58</v>
      </c>
      <c r="D11" s="48" t="s">
        <v>65</v>
      </c>
      <c r="E11" s="47"/>
      <c r="F11" s="49" t="s">
        <v>67</v>
      </c>
      <c r="G11" s="49"/>
      <c r="H11" s="54">
        <v>153</v>
      </c>
      <c r="I11" s="54">
        <v>0</v>
      </c>
      <c r="J11" s="54">
        <v>147.02000000000001</v>
      </c>
      <c r="K11" s="54">
        <v>146</v>
      </c>
      <c r="L11" s="54">
        <v>146</v>
      </c>
      <c r="M11" s="54"/>
      <c r="N11" s="50"/>
      <c r="O11" s="51">
        <f>LARGE(H11:M11,1)</f>
        <v>153</v>
      </c>
      <c r="P11" s="51">
        <f>LARGE(H11:M11,2)</f>
        <v>147.02000000000001</v>
      </c>
      <c r="Q11" s="51">
        <f>LARGE(H11:M11,3)</f>
        <v>146</v>
      </c>
      <c r="R11" s="52">
        <f>SUM(O11:Q11)</f>
        <v>446.02</v>
      </c>
      <c r="T11" s="11"/>
      <c r="U11" s="5"/>
      <c r="V11" s="5"/>
    </row>
    <row r="12" spans="1:22" ht="24.6" customHeight="1" x14ac:dyDescent="0.5">
      <c r="B12" s="37">
        <f t="shared" si="0"/>
        <v>6</v>
      </c>
      <c r="C12" s="47" t="s">
        <v>12</v>
      </c>
      <c r="D12" s="48" t="s">
        <v>13</v>
      </c>
      <c r="E12" s="47"/>
      <c r="F12" s="49" t="s">
        <v>7</v>
      </c>
      <c r="G12" s="49"/>
      <c r="H12" s="51">
        <v>0</v>
      </c>
      <c r="I12" s="54">
        <v>0</v>
      </c>
      <c r="J12" s="54">
        <v>149</v>
      </c>
      <c r="K12" s="54">
        <v>148</v>
      </c>
      <c r="L12" s="54">
        <v>142</v>
      </c>
      <c r="M12" s="54"/>
      <c r="N12" s="50"/>
      <c r="O12" s="51">
        <f>LARGE(H12:M12,1)</f>
        <v>149</v>
      </c>
      <c r="P12" s="51">
        <f>LARGE(H12:M12,2)</f>
        <v>148</v>
      </c>
      <c r="Q12" s="51">
        <f>LARGE(H12:M12,3)</f>
        <v>142</v>
      </c>
      <c r="R12" s="52">
        <f>SUM(O12:Q12)</f>
        <v>439</v>
      </c>
      <c r="T12" s="11"/>
      <c r="U12" s="5"/>
      <c r="V12" s="5"/>
    </row>
    <row r="13" spans="1:22" ht="24.6" customHeight="1" x14ac:dyDescent="0.5">
      <c r="B13" s="37">
        <f t="shared" si="0"/>
        <v>7</v>
      </c>
      <c r="C13" s="47" t="s">
        <v>71</v>
      </c>
      <c r="D13" s="48" t="s">
        <v>79</v>
      </c>
      <c r="E13" s="47" t="s">
        <v>17</v>
      </c>
      <c r="F13" s="49" t="s">
        <v>87</v>
      </c>
      <c r="G13" s="49"/>
      <c r="H13" s="54">
        <v>0</v>
      </c>
      <c r="I13" s="54">
        <v>0</v>
      </c>
      <c r="J13" s="54">
        <v>144</v>
      </c>
      <c r="K13" s="54">
        <v>147.01</v>
      </c>
      <c r="L13" s="54">
        <v>0</v>
      </c>
      <c r="M13" s="54"/>
      <c r="N13" s="50"/>
      <c r="O13" s="51">
        <f>LARGE(H13:M13,1)</f>
        <v>147.01</v>
      </c>
      <c r="P13" s="51">
        <f>LARGE(H13:M13,2)</f>
        <v>144</v>
      </c>
      <c r="Q13" s="51">
        <f>LARGE(H13:M13,3)</f>
        <v>0</v>
      </c>
      <c r="R13" s="52">
        <f>SUM(O13:Q13)</f>
        <v>291.01</v>
      </c>
      <c r="T13" s="11"/>
      <c r="U13" s="5"/>
      <c r="V13" s="5"/>
    </row>
    <row r="14" spans="1:22" ht="24.6" customHeight="1" x14ac:dyDescent="0.5">
      <c r="B14" s="37">
        <f t="shared" si="0"/>
        <v>8</v>
      </c>
      <c r="C14" s="47" t="s">
        <v>100</v>
      </c>
      <c r="D14" s="48" t="s">
        <v>101</v>
      </c>
      <c r="E14" s="47"/>
      <c r="F14" s="49" t="s">
        <v>7</v>
      </c>
      <c r="G14" s="49"/>
      <c r="H14" s="54">
        <v>0</v>
      </c>
      <c r="I14" s="54">
        <v>146.02000000000001</v>
      </c>
      <c r="J14" s="54">
        <v>143.01</v>
      </c>
      <c r="K14" s="54">
        <v>0</v>
      </c>
      <c r="L14" s="54">
        <v>0</v>
      </c>
      <c r="M14" s="54"/>
      <c r="N14" s="50"/>
      <c r="O14" s="51">
        <f>LARGE(H14:M14,1)</f>
        <v>146.02000000000001</v>
      </c>
      <c r="P14" s="51">
        <f>LARGE(H14:M14,2)</f>
        <v>143.01</v>
      </c>
      <c r="Q14" s="51">
        <f>LARGE(H14:M14,3)</f>
        <v>0</v>
      </c>
      <c r="R14" s="52">
        <f>SUM(O14:Q14)</f>
        <v>289.02999999999997</v>
      </c>
      <c r="T14" s="11"/>
      <c r="U14" s="5"/>
      <c r="V14" s="5"/>
    </row>
    <row r="15" spans="1:22" ht="24.6" customHeight="1" x14ac:dyDescent="0.5">
      <c r="B15" s="37">
        <f t="shared" si="0"/>
        <v>9</v>
      </c>
      <c r="C15" s="47" t="s">
        <v>73</v>
      </c>
      <c r="D15" s="48" t="s">
        <v>81</v>
      </c>
      <c r="E15" s="47" t="s">
        <v>89</v>
      </c>
      <c r="F15" s="49" t="s">
        <v>87</v>
      </c>
      <c r="G15" s="49"/>
      <c r="H15" s="54">
        <v>0</v>
      </c>
      <c r="I15" s="54">
        <v>0</v>
      </c>
      <c r="J15" s="54">
        <v>145.01</v>
      </c>
      <c r="K15" s="54">
        <v>142</v>
      </c>
      <c r="L15" s="54">
        <v>0</v>
      </c>
      <c r="M15" s="54"/>
      <c r="N15" s="50"/>
      <c r="O15" s="51">
        <f>LARGE(H15:M15,1)</f>
        <v>145.01</v>
      </c>
      <c r="P15" s="51">
        <f>LARGE(H15:M15,2)</f>
        <v>142</v>
      </c>
      <c r="Q15" s="51">
        <f>LARGE(H15:M15,3)</f>
        <v>0</v>
      </c>
      <c r="R15" s="53">
        <f>SUM(O15:Q15)</f>
        <v>287.01</v>
      </c>
      <c r="T15" s="11"/>
      <c r="U15" s="5"/>
      <c r="V15" s="5"/>
    </row>
    <row r="16" spans="1:22" ht="24.6" customHeight="1" x14ac:dyDescent="0.5">
      <c r="B16" s="37">
        <f t="shared" si="0"/>
        <v>10</v>
      </c>
      <c r="C16" s="47" t="s">
        <v>70</v>
      </c>
      <c r="D16" s="48" t="s">
        <v>78</v>
      </c>
      <c r="E16" s="47" t="s">
        <v>89</v>
      </c>
      <c r="F16" s="49" t="s">
        <v>87</v>
      </c>
      <c r="G16" s="49"/>
      <c r="H16" s="54">
        <v>0</v>
      </c>
      <c r="I16" s="54">
        <v>0</v>
      </c>
      <c r="J16" s="54">
        <v>142</v>
      </c>
      <c r="K16" s="54">
        <v>142</v>
      </c>
      <c r="L16" s="54">
        <v>0</v>
      </c>
      <c r="M16" s="54"/>
      <c r="N16" s="50"/>
      <c r="O16" s="51">
        <f>LARGE(H16:M16,1)</f>
        <v>142</v>
      </c>
      <c r="P16" s="51">
        <f>LARGE(H16:M16,2)</f>
        <v>142</v>
      </c>
      <c r="Q16" s="51">
        <f>LARGE(H16:M16,3)</f>
        <v>0</v>
      </c>
      <c r="R16" s="52">
        <f>SUM(O16:Q16)</f>
        <v>284</v>
      </c>
      <c r="T16" s="11"/>
      <c r="U16" s="5"/>
      <c r="V16" s="5"/>
    </row>
    <row r="17" spans="2:22" ht="24.6" customHeight="1" x14ac:dyDescent="0.5">
      <c r="B17" s="37">
        <v>11</v>
      </c>
      <c r="C17" s="47" t="s">
        <v>47</v>
      </c>
      <c r="D17" s="48" t="s">
        <v>46</v>
      </c>
      <c r="E17" s="47"/>
      <c r="F17" s="49" t="s">
        <v>7</v>
      </c>
      <c r="G17" s="49"/>
      <c r="H17" s="51">
        <v>139.02000000000001</v>
      </c>
      <c r="I17" s="54">
        <v>0</v>
      </c>
      <c r="J17" s="54">
        <v>0</v>
      </c>
      <c r="K17" s="54">
        <v>0</v>
      </c>
      <c r="L17" s="54">
        <v>0</v>
      </c>
      <c r="M17" s="54"/>
      <c r="N17" s="50"/>
      <c r="O17" s="51">
        <f>LARGE(H17:M17,1)</f>
        <v>139.02000000000001</v>
      </c>
      <c r="P17" s="51">
        <f>LARGE(H17:M17,2)</f>
        <v>0</v>
      </c>
      <c r="Q17" s="51">
        <f>LARGE(H17:M17,3)</f>
        <v>0</v>
      </c>
      <c r="R17" s="53">
        <f>SUM(O17:Q17)</f>
        <v>139.02000000000001</v>
      </c>
      <c r="T17" s="11"/>
      <c r="U17" s="5"/>
      <c r="V17" s="5"/>
    </row>
    <row r="18" spans="2:22" ht="24.6" customHeight="1" x14ac:dyDescent="0.5">
      <c r="B18" s="37">
        <v>12</v>
      </c>
      <c r="C18" s="47" t="s">
        <v>48</v>
      </c>
      <c r="D18" s="48" t="s">
        <v>49</v>
      </c>
      <c r="E18" s="47"/>
      <c r="F18" s="49" t="s">
        <v>7</v>
      </c>
      <c r="G18" s="49"/>
      <c r="H18" s="51">
        <v>136</v>
      </c>
      <c r="I18" s="54">
        <v>0</v>
      </c>
      <c r="J18" s="54">
        <v>0</v>
      </c>
      <c r="K18" s="54">
        <v>0</v>
      </c>
      <c r="L18" s="54">
        <v>0</v>
      </c>
      <c r="M18" s="54"/>
      <c r="N18" s="50"/>
      <c r="O18" s="51">
        <f>LARGE(H18:M18,1)</f>
        <v>136</v>
      </c>
      <c r="P18" s="51">
        <f>LARGE(H18:M18,2)</f>
        <v>0</v>
      </c>
      <c r="Q18" s="51">
        <f>LARGE(H18:M18,3)</f>
        <v>0</v>
      </c>
      <c r="R18" s="52">
        <f>SUM(O18:Q18)</f>
        <v>136</v>
      </c>
      <c r="T18" s="11"/>
      <c r="U18" s="5"/>
      <c r="V18" s="5"/>
    </row>
    <row r="19" spans="2:22" ht="18.45" customHeight="1" x14ac:dyDescent="0.4">
      <c r="B19" s="31"/>
      <c r="C19" s="25"/>
      <c r="D19" s="26"/>
      <c r="E19" s="25"/>
      <c r="F19" s="27"/>
      <c r="G19" s="27"/>
      <c r="H19" s="28"/>
      <c r="I19" s="28"/>
      <c r="J19" s="28"/>
      <c r="K19" s="28"/>
      <c r="L19" s="28"/>
      <c r="M19" s="28"/>
      <c r="N19" s="29"/>
      <c r="O19" s="10"/>
      <c r="P19" s="10"/>
      <c r="Q19" s="10"/>
      <c r="R19" s="30"/>
      <c r="T19" s="11"/>
      <c r="U19" s="5"/>
      <c r="V19" s="5"/>
    </row>
    <row r="20" spans="2:22" ht="21" x14ac:dyDescent="0.4">
      <c r="B20" s="17"/>
      <c r="C20" s="4"/>
      <c r="D20" s="4"/>
      <c r="E20" s="4"/>
      <c r="F20" s="4"/>
      <c r="G20" s="19"/>
      <c r="H20" s="4"/>
      <c r="I20" s="4"/>
      <c r="J20" s="4"/>
      <c r="K20" s="4"/>
      <c r="L20" s="4"/>
      <c r="M20" s="4"/>
      <c r="N20" s="19"/>
      <c r="O20" s="10"/>
      <c r="P20" s="10"/>
      <c r="Q20" s="10"/>
      <c r="R20" s="30"/>
    </row>
    <row r="21" spans="2:22" s="5" customFormat="1" ht="17.399999999999999" x14ac:dyDescent="0.3">
      <c r="B21" s="42"/>
      <c r="C21" s="32" t="s">
        <v>26</v>
      </c>
      <c r="D21" s="4"/>
      <c r="E21" s="4"/>
      <c r="F21" s="4"/>
      <c r="G21" s="19"/>
      <c r="H21" s="4"/>
      <c r="I21" s="4"/>
      <c r="J21" s="4"/>
      <c r="K21" s="4"/>
      <c r="L21" s="4"/>
      <c r="M21" s="4"/>
      <c r="N21" s="19"/>
      <c r="O21" s="4"/>
      <c r="P21" s="4"/>
      <c r="Q21" s="4"/>
      <c r="R21" s="20"/>
    </row>
    <row r="22" spans="2:22" s="5" customFormat="1" ht="17.399999999999999" x14ac:dyDescent="0.3">
      <c r="B22" s="42"/>
      <c r="C22" s="32" t="s">
        <v>32</v>
      </c>
      <c r="D22" s="4"/>
      <c r="E22" s="4"/>
      <c r="F22" s="4"/>
      <c r="G22" s="19"/>
      <c r="H22" s="4"/>
      <c r="I22" s="4"/>
      <c r="J22" s="4"/>
      <c r="K22" s="4"/>
      <c r="L22" s="4"/>
      <c r="M22" s="4"/>
      <c r="N22" s="19"/>
      <c r="O22" s="4"/>
      <c r="P22" s="4"/>
      <c r="Q22" s="4"/>
      <c r="R22" s="20"/>
    </row>
    <row r="23" spans="2:22" s="5" customFormat="1" ht="17.399999999999999" x14ac:dyDescent="0.3">
      <c r="B23" s="43"/>
      <c r="C23" s="33" t="s">
        <v>25</v>
      </c>
      <c r="D23" s="34"/>
      <c r="E23" s="34"/>
      <c r="F23" s="34"/>
      <c r="G23" s="35"/>
      <c r="H23" s="34"/>
      <c r="I23" s="34"/>
      <c r="J23" s="34"/>
      <c r="K23" s="34"/>
      <c r="L23" s="34"/>
      <c r="M23" s="34"/>
      <c r="N23" s="35"/>
      <c r="O23" s="34"/>
      <c r="P23" s="34"/>
      <c r="Q23" s="34"/>
      <c r="R23" s="36"/>
    </row>
    <row r="33" spans="4:11" ht="21" x14ac:dyDescent="0.4">
      <c r="D33" s="12"/>
      <c r="K33" s="5"/>
    </row>
  </sheetData>
  <sortState ref="C7:R18">
    <sortCondition descending="1" ref="R7:R18"/>
  </sortState>
  <mergeCells count="2">
    <mergeCell ref="H4:M4"/>
    <mergeCell ref="O4:R4"/>
  </mergeCells>
  <phoneticPr fontId="6" type="noConversion"/>
  <printOptions horizontalCentered="1"/>
  <pageMargins left="0.25" right="0.25" top="0.75" bottom="0.75" header="0.3" footer="0.3"/>
  <pageSetup paperSize="9" scale="47" orientation="landscape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Diottra - 25mt</vt:lpstr>
      <vt:lpstr>Open Diottra - 50mt</vt:lpstr>
      <vt:lpstr>Unlimited A - 25mt</vt:lpstr>
      <vt:lpstr>Unlimited B - 25mt</vt:lpstr>
      <vt:lpstr>Open Ottica - 50 mt</vt:lpstr>
      <vt:lpstr>'Diottra - 25mt'!Print_Area</vt:lpstr>
      <vt:lpstr>'Open Diottra - 50mt'!Print_Area</vt:lpstr>
      <vt:lpstr>'Open Ottica - 50 mt'!Print_Area</vt:lpstr>
      <vt:lpstr>'Unlimited A - 25mt'!Print_Area</vt:lpstr>
      <vt:lpstr>'Unlimited B - 25mt'!Print_Area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Chiari Simone - 90280</dc:creator>
  <cp:lastModifiedBy>Chiari, Simone (GE Oil &amp; Gas)</cp:lastModifiedBy>
  <cp:lastPrinted>2018-03-28T08:25:14Z</cp:lastPrinted>
  <dcterms:created xsi:type="dcterms:W3CDTF">2013-02-03T17:03:20Z</dcterms:created>
  <dcterms:modified xsi:type="dcterms:W3CDTF">2018-03-28T08:38:23Z</dcterms:modified>
</cp:coreProperties>
</file>