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6" yWindow="720" windowWidth="20736" windowHeight="11640" activeTab="0"/>
  </bookViews>
  <sheets>
    <sheet name="Classifica UB" sheetId="1" r:id="rId1"/>
    <sheet name="Classifica Op" sheetId="2" r:id="rId2"/>
    <sheet name="Classifica Diottra" sheetId="3" r:id="rId3"/>
    <sheet name="Sheet1" sheetId="4" r:id="rId4"/>
  </sheets>
  <definedNames>
    <definedName name="_xlnm.Print_Area" localSheetId="2">'Classifica Diottra'!$B$1:$P$72</definedName>
    <definedName name="_xlnm.Print_Area" localSheetId="1">'Classifica Op'!$B$1:$P$74</definedName>
    <definedName name="_xlnm.Print_Area" localSheetId="0">'Classifica UB'!$B$1:$P$72</definedName>
  </definedNames>
  <calcPr fullCalcOnLoad="1"/>
</workbook>
</file>

<file path=xl/sharedStrings.xml><?xml version="1.0" encoding="utf-8"?>
<sst xmlns="http://schemas.openxmlformats.org/spreadsheetml/2006/main" count="349" uniqueCount="79">
  <si>
    <t>Tiratore</t>
  </si>
  <si>
    <t>Club</t>
  </si>
  <si>
    <t>Totale</t>
  </si>
  <si>
    <t>Score</t>
  </si>
  <si>
    <t>punti</t>
  </si>
  <si>
    <t>Posizione</t>
  </si>
  <si>
    <t>Arma</t>
  </si>
  <si>
    <t>Pieretti</t>
  </si>
  <si>
    <t>Fantoni</t>
  </si>
  <si>
    <t>Simone</t>
  </si>
  <si>
    <t>Sirna</t>
  </si>
  <si>
    <t>Chiari</t>
  </si>
  <si>
    <t>Antonio</t>
  </si>
  <si>
    <t>Walter</t>
  </si>
  <si>
    <t>Filippo</t>
  </si>
  <si>
    <t>Boncompagni</t>
  </si>
  <si>
    <t>Aldo</t>
  </si>
  <si>
    <t>Lugnano</t>
  </si>
  <si>
    <t>Spazzavento</t>
  </si>
  <si>
    <t>Gara 1</t>
  </si>
  <si>
    <t>Gara 2</t>
  </si>
  <si>
    <t>Gara 3</t>
  </si>
  <si>
    <t>Gara 4</t>
  </si>
  <si>
    <t>Pontedera</t>
  </si>
  <si>
    <t>Primo</t>
  </si>
  <si>
    <t>Punteggio</t>
  </si>
  <si>
    <t>Secondo</t>
  </si>
  <si>
    <t>WaltherLG300</t>
  </si>
  <si>
    <t>AA400</t>
  </si>
  <si>
    <t>Steyr100LG</t>
  </si>
  <si>
    <t>Brescia</t>
  </si>
  <si>
    <t>Walther LG 300</t>
  </si>
  <si>
    <t>Girone Italia Nord</t>
  </si>
  <si>
    <t>Girone Italia Centro</t>
  </si>
  <si>
    <t>AirGaàrt</t>
  </si>
  <si>
    <t>HW 100</t>
  </si>
  <si>
    <t>Michele</t>
  </si>
  <si>
    <t>Girone Italia Sud</t>
  </si>
  <si>
    <t>Qualificazioni Regionali</t>
  </si>
  <si>
    <t>Categoria Unlimited B</t>
  </si>
  <si>
    <t>Categoria Open</t>
  </si>
  <si>
    <t>Categoria Diottra</t>
  </si>
  <si>
    <t>WaltherLG400</t>
  </si>
  <si>
    <t>Bagnolo</t>
  </si>
  <si>
    <t xml:space="preserve">Pieretti </t>
  </si>
  <si>
    <t>Galati</t>
  </si>
  <si>
    <t>Air Gaart</t>
  </si>
  <si>
    <t xml:space="preserve">Michele </t>
  </si>
  <si>
    <t>AirGaàRT</t>
  </si>
  <si>
    <t>Walter lg300</t>
  </si>
  <si>
    <t>Girone</t>
  </si>
  <si>
    <t>Nord</t>
  </si>
  <si>
    <t>Centro</t>
  </si>
  <si>
    <t>Lotti</t>
  </si>
  <si>
    <t>Roberto</t>
  </si>
  <si>
    <t>Nomentano</t>
  </si>
  <si>
    <t>Claudio</t>
  </si>
  <si>
    <t>Bassetti</t>
  </si>
  <si>
    <t>Anichini</t>
  </si>
  <si>
    <t>Campionato 50 Yarde 2016</t>
  </si>
  <si>
    <t>Giuseppe</t>
  </si>
  <si>
    <t>Belloni</t>
  </si>
  <si>
    <t>Lorenzo</t>
  </si>
  <si>
    <t>Aluigi</t>
  </si>
  <si>
    <t>Gianni</t>
  </si>
  <si>
    <t>Cosci</t>
  </si>
  <si>
    <t>Walther LG300</t>
  </si>
  <si>
    <t>Marco</t>
  </si>
  <si>
    <t>Maruelli</t>
  </si>
  <si>
    <t>Air Gaàrt</t>
  </si>
  <si>
    <t>AA MPR</t>
  </si>
  <si>
    <t>Ottorino</t>
  </si>
  <si>
    <t>Fernando</t>
  </si>
  <si>
    <t>Belotti</t>
  </si>
  <si>
    <t>Walther LG400</t>
  </si>
  <si>
    <t>Stefano</t>
  </si>
  <si>
    <t>Castagna</t>
  </si>
  <si>
    <t>BresciaShoot</t>
  </si>
  <si>
    <t>Matteo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</si>
</sst>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"/>
    <numFmt numFmtId="187" formatCode="0.00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u val="single"/>
      <sz val="20"/>
      <color indexed="19"/>
      <name val="Rockwell"/>
      <family val="1"/>
    </font>
    <font>
      <b/>
      <u val="single"/>
      <sz val="10"/>
      <name val="Arial"/>
      <family val="2"/>
    </font>
    <font>
      <sz val="14"/>
      <color indexed="1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19"/>
      <name val="Arial"/>
      <family val="2"/>
    </font>
    <font>
      <sz val="12"/>
      <color indexed="1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8" fillId="0" borderId="0">
      <alignment vertical="center"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35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9" fillId="0" borderId="10" xfId="55" applyFont="1" applyBorder="1">
      <alignment vertical="center"/>
      <protection/>
    </xf>
    <xf numFmtId="0" fontId="11" fillId="0" borderId="11" xfId="0" applyFont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/>
    </xf>
    <xf numFmtId="2" fontId="11" fillId="37" borderId="10" xfId="0" applyNumberFormat="1" applyFont="1" applyFill="1" applyBorder="1" applyAlignment="1">
      <alignment horizontal="center"/>
    </xf>
    <xf numFmtId="0" fontId="9" fillId="0" borderId="10" xfId="55" applyFont="1" applyFill="1" applyBorder="1">
      <alignment vertical="center"/>
      <protection/>
    </xf>
    <xf numFmtId="0" fontId="11" fillId="37" borderId="1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41" borderId="1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41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42" borderId="10" xfId="0" applyFont="1" applyFill="1" applyBorder="1" applyAlignment="1">
      <alignment horizontal="center"/>
    </xf>
    <xf numFmtId="0" fontId="11" fillId="43" borderId="10" xfId="0" applyFont="1" applyFill="1" applyBorder="1" applyAlignment="1">
      <alignment horizontal="center" vertical="center"/>
    </xf>
    <xf numFmtId="0" fontId="11" fillId="43" borderId="10" xfId="0" applyFont="1" applyFill="1" applyBorder="1" applyAlignment="1">
      <alignment horizontal="center"/>
    </xf>
    <xf numFmtId="2" fontId="11" fillId="43" borderId="10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9" fillId="0" borderId="0" xfId="55" applyFont="1" applyBorder="1">
      <alignment vertical="center"/>
      <protection/>
    </xf>
    <xf numFmtId="0" fontId="0" fillId="0" borderId="0" xfId="0" applyFill="1" applyBorder="1" applyAlignment="1">
      <alignment horizontal="center"/>
    </xf>
    <xf numFmtId="2" fontId="10" fillId="2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44" borderId="0" xfId="0" applyFill="1" applyAlignment="1">
      <alignment/>
    </xf>
    <xf numFmtId="0" fontId="0" fillId="44" borderId="0" xfId="0" applyFill="1" applyBorder="1" applyAlignment="1">
      <alignment/>
    </xf>
    <xf numFmtId="0" fontId="4" fillId="45" borderId="0" xfId="0" applyFont="1" applyFill="1" applyAlignment="1">
      <alignment horizontal="center" vertical="center"/>
    </xf>
    <xf numFmtId="0" fontId="4" fillId="45" borderId="0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46" borderId="15" xfId="0" applyFont="1" applyFill="1" applyBorder="1" applyAlignment="1">
      <alignment horizontal="center" vertical="center"/>
    </xf>
    <xf numFmtId="0" fontId="11" fillId="46" borderId="15" xfId="0" applyFont="1" applyFill="1" applyBorder="1" applyAlignment="1">
      <alignment horizontal="center"/>
    </xf>
    <xf numFmtId="0" fontId="11" fillId="47" borderId="15" xfId="0" applyFont="1" applyFill="1" applyBorder="1" applyAlignment="1">
      <alignment horizontal="center"/>
    </xf>
    <xf numFmtId="0" fontId="9" fillId="0" borderId="15" xfId="55" applyFont="1" applyBorder="1">
      <alignment vertical="center"/>
      <protection/>
    </xf>
    <xf numFmtId="2" fontId="11" fillId="46" borderId="15" xfId="0" applyNumberFormat="1" applyFont="1" applyFill="1" applyBorder="1" applyAlignment="1">
      <alignment horizontal="center"/>
    </xf>
    <xf numFmtId="0" fontId="11" fillId="48" borderId="15" xfId="0" applyFont="1" applyFill="1" applyBorder="1" applyAlignment="1">
      <alignment horizontal="center"/>
    </xf>
    <xf numFmtId="0" fontId="11" fillId="49" borderId="15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9" fillId="0" borderId="15" xfId="55" applyFont="1" applyFill="1" applyBorder="1">
      <alignment vertical="center"/>
      <protection/>
    </xf>
    <xf numFmtId="0" fontId="11" fillId="0" borderId="0" xfId="0" applyFont="1" applyBorder="1" applyAlignment="1">
      <alignment horizontal="center"/>
    </xf>
    <xf numFmtId="0" fontId="11" fillId="43" borderId="10" xfId="0" applyFont="1" applyFill="1" applyBorder="1" applyAlignment="1">
      <alignment horizontal="center"/>
    </xf>
    <xf numFmtId="2" fontId="11" fillId="43" borderId="10" xfId="0" applyNumberFormat="1" applyFont="1" applyFill="1" applyBorder="1" applyAlignment="1">
      <alignment horizontal="center"/>
    </xf>
    <xf numFmtId="2" fontId="10" fillId="41" borderId="10" xfId="0" applyNumberFormat="1" applyFont="1" applyFill="1" applyBorder="1" applyAlignment="1">
      <alignment horizontal="center"/>
    </xf>
    <xf numFmtId="2" fontId="10" fillId="42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9" fillId="0" borderId="10" xfId="55" applyFont="1" applyBorder="1" applyAlignment="1">
      <alignment horizontal="center" vertical="center"/>
      <protection/>
    </xf>
    <xf numFmtId="0" fontId="0" fillId="44" borderId="0" xfId="0" applyFill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_Foglio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9</xdr:row>
      <xdr:rowOff>0</xdr:rowOff>
    </xdr:from>
    <xdr:ext cx="552450" cy="676275"/>
    <xdr:sp>
      <xdr:nvSpPr>
        <xdr:cNvPr id="1" name="AutoShape 130" descr="isualizza foto nel messaggio"/>
        <xdr:cNvSpPr>
          <a:spLocks noChangeAspect="1"/>
        </xdr:cNvSpPr>
      </xdr:nvSpPr>
      <xdr:spPr>
        <a:xfrm>
          <a:off x="7381875" y="2171700"/>
          <a:ext cx="5524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590550</xdr:colOff>
      <xdr:row>0</xdr:row>
      <xdr:rowOff>0</xdr:rowOff>
    </xdr:from>
    <xdr:to>
      <xdr:col>3</xdr:col>
      <xdr:colOff>381000</xdr:colOff>
      <xdr:row>6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13335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666750</xdr:colOff>
      <xdr:row>31</xdr:row>
      <xdr:rowOff>0</xdr:rowOff>
    </xdr:from>
    <xdr:to>
      <xdr:col>11</xdr:col>
      <xdr:colOff>428625</xdr:colOff>
      <xdr:row>32</xdr:row>
      <xdr:rowOff>66675</xdr:rowOff>
    </xdr:to>
    <xdr:sp>
      <xdr:nvSpPr>
        <xdr:cNvPr id="3" name="AutoShape 130"/>
        <xdr:cNvSpPr>
          <a:spLocks/>
        </xdr:cNvSpPr>
      </xdr:nvSpPr>
      <xdr:spPr>
        <a:xfrm>
          <a:off x="7334250" y="5991225"/>
          <a:ext cx="1181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666750</xdr:colOff>
      <xdr:row>53</xdr:row>
      <xdr:rowOff>0</xdr:rowOff>
    </xdr:from>
    <xdr:to>
      <xdr:col>11</xdr:col>
      <xdr:colOff>428625</xdr:colOff>
      <xdr:row>55</xdr:row>
      <xdr:rowOff>0</xdr:rowOff>
    </xdr:to>
    <xdr:sp>
      <xdr:nvSpPr>
        <xdr:cNvPr id="4" name="AutoShape 130"/>
        <xdr:cNvSpPr>
          <a:spLocks/>
        </xdr:cNvSpPr>
      </xdr:nvSpPr>
      <xdr:spPr>
        <a:xfrm>
          <a:off x="7334250" y="10144125"/>
          <a:ext cx="1181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628650</xdr:colOff>
      <xdr:row>33</xdr:row>
      <xdr:rowOff>0</xdr:rowOff>
    </xdr:from>
    <xdr:to>
      <xdr:col>11</xdr:col>
      <xdr:colOff>428625</xdr:colOff>
      <xdr:row>35</xdr:row>
      <xdr:rowOff>0</xdr:rowOff>
    </xdr:to>
    <xdr:sp>
      <xdr:nvSpPr>
        <xdr:cNvPr id="1" name="AutoShape 130"/>
        <xdr:cNvSpPr>
          <a:spLocks/>
        </xdr:cNvSpPr>
      </xdr:nvSpPr>
      <xdr:spPr>
        <a:xfrm>
          <a:off x="7267575" y="6286500"/>
          <a:ext cx="1295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666750</xdr:colOff>
      <xdr:row>55</xdr:row>
      <xdr:rowOff>0</xdr:rowOff>
    </xdr:from>
    <xdr:to>
      <xdr:col>11</xdr:col>
      <xdr:colOff>428625</xdr:colOff>
      <xdr:row>57</xdr:row>
      <xdr:rowOff>0</xdr:rowOff>
    </xdr:to>
    <xdr:sp>
      <xdr:nvSpPr>
        <xdr:cNvPr id="2" name="AutoShape 130"/>
        <xdr:cNvSpPr>
          <a:spLocks/>
        </xdr:cNvSpPr>
      </xdr:nvSpPr>
      <xdr:spPr>
        <a:xfrm>
          <a:off x="7305675" y="10153650"/>
          <a:ext cx="1257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581025</xdr:colOff>
      <xdr:row>0</xdr:row>
      <xdr:rowOff>0</xdr:rowOff>
    </xdr:from>
    <xdr:to>
      <xdr:col>3</xdr:col>
      <xdr:colOff>381000</xdr:colOff>
      <xdr:row>6</xdr:row>
      <xdr:rowOff>47625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0"/>
          <a:ext cx="13620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666750</xdr:colOff>
      <xdr:row>31</xdr:row>
      <xdr:rowOff>0</xdr:rowOff>
    </xdr:from>
    <xdr:to>
      <xdr:col>11</xdr:col>
      <xdr:colOff>428625</xdr:colOff>
      <xdr:row>32</xdr:row>
      <xdr:rowOff>66675</xdr:rowOff>
    </xdr:to>
    <xdr:sp>
      <xdr:nvSpPr>
        <xdr:cNvPr id="1" name="AutoShape 130"/>
        <xdr:cNvSpPr>
          <a:spLocks/>
        </xdr:cNvSpPr>
      </xdr:nvSpPr>
      <xdr:spPr>
        <a:xfrm>
          <a:off x="7219950" y="5972175"/>
          <a:ext cx="1266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666750</xdr:colOff>
      <xdr:row>53</xdr:row>
      <xdr:rowOff>0</xdr:rowOff>
    </xdr:from>
    <xdr:to>
      <xdr:col>11</xdr:col>
      <xdr:colOff>428625</xdr:colOff>
      <xdr:row>54</xdr:row>
      <xdr:rowOff>57150</xdr:rowOff>
    </xdr:to>
    <xdr:sp>
      <xdr:nvSpPr>
        <xdr:cNvPr id="2" name="AutoShape 130"/>
        <xdr:cNvSpPr>
          <a:spLocks/>
        </xdr:cNvSpPr>
      </xdr:nvSpPr>
      <xdr:spPr>
        <a:xfrm>
          <a:off x="7219950" y="9763125"/>
          <a:ext cx="1266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581025</xdr:colOff>
      <xdr:row>0</xdr:row>
      <xdr:rowOff>0</xdr:rowOff>
    </xdr:from>
    <xdr:to>
      <xdr:col>3</xdr:col>
      <xdr:colOff>381000</xdr:colOff>
      <xdr:row>6</xdr:row>
      <xdr:rowOff>47625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12763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72"/>
  <sheetViews>
    <sheetView tabSelected="1" zoomScale="80" zoomScaleNormal="80" zoomScalePageLayoutView="0" workbookViewId="0" topLeftCell="A1">
      <selection activeCell="D50" sqref="D50"/>
    </sheetView>
  </sheetViews>
  <sheetFormatPr defaultColWidth="8.7109375" defaultRowHeight="12.75"/>
  <cols>
    <col min="1" max="1" width="2.00390625" style="2" customWidth="1"/>
    <col min="2" max="2" width="10.7109375" style="2" bestFit="1" customWidth="1"/>
    <col min="3" max="3" width="12.421875" style="2" customWidth="1"/>
    <col min="4" max="4" width="16.7109375" style="2" bestFit="1" customWidth="1"/>
    <col min="5" max="5" width="16.7109375" style="2" customWidth="1"/>
    <col min="6" max="6" width="19.421875" style="3" customWidth="1"/>
    <col min="7" max="7" width="9.421875" style="3" customWidth="1"/>
    <col min="8" max="8" width="1.421875" style="37" customWidth="1"/>
    <col min="9" max="9" width="11.140625" style="5" customWidth="1"/>
    <col min="10" max="10" width="10.7109375" style="5" customWidth="1"/>
    <col min="11" max="11" width="10.57421875" style="5" customWidth="1"/>
    <col min="12" max="12" width="10.140625" style="5" customWidth="1"/>
    <col min="13" max="13" width="1.421875" style="5" customWidth="1"/>
    <col min="14" max="15" width="11.7109375" style="5" customWidth="1"/>
    <col min="16" max="16" width="10.7109375" style="5" customWidth="1"/>
    <col min="17" max="16384" width="8.7109375" style="2" customWidth="1"/>
  </cols>
  <sheetData>
    <row r="1" spans="8:19" ht="12.75"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8:19" ht="12.75"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5:19" ht="26.25">
      <c r="E3" s="6" t="s">
        <v>59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5:19" ht="26.25">
      <c r="E4" s="6" t="s">
        <v>38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5:19" ht="26.25">
      <c r="E5" s="6" t="s">
        <v>39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8:19" ht="12.75"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8:19" ht="12.75"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6:16" ht="15.75" customHeight="1">
      <c r="F8" s="2"/>
      <c r="H8" s="31"/>
      <c r="I8" s="2"/>
      <c r="J8" s="2"/>
      <c r="K8" s="2"/>
      <c r="L8" s="2"/>
      <c r="M8" s="2"/>
      <c r="N8" s="2"/>
      <c r="O8" s="2"/>
      <c r="P8" s="2"/>
    </row>
    <row r="9" spans="6:16" ht="25.5">
      <c r="F9" s="6" t="s">
        <v>33</v>
      </c>
      <c r="G9" s="72"/>
      <c r="H9" s="32"/>
      <c r="I9" s="2"/>
      <c r="J9" s="2"/>
      <c r="K9" s="2"/>
      <c r="L9" s="2"/>
      <c r="M9" s="2"/>
      <c r="N9" s="2"/>
      <c r="O9" s="2"/>
      <c r="P9" s="2"/>
    </row>
    <row r="10" spans="4:16" ht="15.75" customHeight="1">
      <c r="D10" s="6"/>
      <c r="E10" s="6"/>
      <c r="F10" s="2"/>
      <c r="H10" s="31"/>
      <c r="I10" s="2"/>
      <c r="J10" s="2"/>
      <c r="K10" s="2"/>
      <c r="L10" s="2"/>
      <c r="M10" s="2"/>
      <c r="N10" s="2"/>
      <c r="O10" s="2"/>
      <c r="P10" s="2"/>
    </row>
    <row r="11" spans="6:16" ht="15.75" customHeight="1">
      <c r="F11" s="2"/>
      <c r="H11" s="31"/>
      <c r="I11" s="2"/>
      <c r="J11" s="2"/>
      <c r="K11" s="2"/>
      <c r="L11" s="2"/>
      <c r="M11" s="2"/>
      <c r="N11" s="2"/>
      <c r="O11" s="2"/>
      <c r="P11" s="2"/>
    </row>
    <row r="12" spans="2:16" ht="4.5" customHeight="1">
      <c r="B12" s="4"/>
      <c r="C12" s="4"/>
      <c r="D12" s="4"/>
      <c r="E12" s="4"/>
      <c r="F12" s="4"/>
      <c r="G12" s="73"/>
      <c r="H12" s="33"/>
      <c r="I12" s="4"/>
      <c r="J12" s="4"/>
      <c r="K12" s="4"/>
      <c r="L12" s="4"/>
      <c r="M12" s="4"/>
      <c r="N12" s="4"/>
      <c r="O12" s="4"/>
      <c r="P12" s="4"/>
    </row>
    <row r="13" spans="6:16" ht="4.5" customHeight="1">
      <c r="F13" s="2"/>
      <c r="H13" s="31"/>
      <c r="I13" s="2"/>
      <c r="J13" s="2"/>
      <c r="K13" s="2"/>
      <c r="L13" s="2"/>
      <c r="M13" s="2"/>
      <c r="N13" s="2"/>
      <c r="O13" s="2"/>
      <c r="P13" s="2"/>
    </row>
    <row r="14" spans="2:16" ht="4.5" customHeight="1">
      <c r="B14" s="7"/>
      <c r="C14" s="7"/>
      <c r="D14" s="7"/>
      <c r="E14" s="7"/>
      <c r="F14" s="7"/>
      <c r="G14" s="7"/>
      <c r="H14" s="34"/>
      <c r="I14" s="7"/>
      <c r="J14" s="7"/>
      <c r="K14" s="7"/>
      <c r="L14" s="7"/>
      <c r="M14" s="7"/>
      <c r="N14" s="7"/>
      <c r="O14" s="7"/>
      <c r="P14" s="7"/>
    </row>
    <row r="15" spans="2:16" s="3" customFormat="1" ht="15.75">
      <c r="B15" s="10"/>
      <c r="C15" s="81"/>
      <c r="D15" s="82"/>
      <c r="E15" s="29"/>
      <c r="F15" s="30"/>
      <c r="G15" s="30"/>
      <c r="H15" s="35"/>
      <c r="I15" s="22" t="s">
        <v>19</v>
      </c>
      <c r="J15" s="21" t="s">
        <v>20</v>
      </c>
      <c r="K15" s="22" t="s">
        <v>21</v>
      </c>
      <c r="L15" s="22" t="s">
        <v>22</v>
      </c>
      <c r="M15" s="11"/>
      <c r="N15" s="26"/>
      <c r="O15" s="26"/>
      <c r="P15" s="15"/>
    </row>
    <row r="16" spans="2:16" s="3" customFormat="1" ht="15">
      <c r="B16" s="83" t="s">
        <v>5</v>
      </c>
      <c r="C16" s="81" t="s">
        <v>0</v>
      </c>
      <c r="D16" s="82"/>
      <c r="E16" s="87" t="s">
        <v>1</v>
      </c>
      <c r="F16" s="76" t="s">
        <v>6</v>
      </c>
      <c r="G16" s="76" t="s">
        <v>50</v>
      </c>
      <c r="H16" s="35"/>
      <c r="I16" s="22" t="s">
        <v>17</v>
      </c>
      <c r="J16" s="21" t="s">
        <v>23</v>
      </c>
      <c r="K16" s="22" t="s">
        <v>17</v>
      </c>
      <c r="L16" s="22" t="s">
        <v>23</v>
      </c>
      <c r="M16" s="11"/>
      <c r="N16" s="26" t="s">
        <v>24</v>
      </c>
      <c r="O16" s="26" t="s">
        <v>26</v>
      </c>
      <c r="P16" s="15" t="s">
        <v>2</v>
      </c>
    </row>
    <row r="17" spans="2:16" s="3" customFormat="1" ht="15">
      <c r="B17" s="84"/>
      <c r="C17" s="85"/>
      <c r="D17" s="86"/>
      <c r="E17" s="88"/>
      <c r="F17" s="76"/>
      <c r="G17" s="76"/>
      <c r="H17" s="35"/>
      <c r="I17" s="24" t="s">
        <v>3</v>
      </c>
      <c r="J17" s="23" t="s">
        <v>3</v>
      </c>
      <c r="K17" s="24" t="s">
        <v>3</v>
      </c>
      <c r="L17" s="24" t="s">
        <v>3</v>
      </c>
      <c r="M17" s="12"/>
      <c r="N17" s="27" t="s">
        <v>25</v>
      </c>
      <c r="O17" s="27" t="s">
        <v>25</v>
      </c>
      <c r="P17" s="16" t="s">
        <v>4</v>
      </c>
    </row>
    <row r="18" spans="2:16" s="45" customFormat="1" ht="9" customHeight="1">
      <c r="B18" s="44"/>
      <c r="C18" s="8"/>
      <c r="D18" s="8"/>
      <c r="E18" s="8"/>
      <c r="F18" s="8"/>
      <c r="G18" s="8"/>
      <c r="H18" s="8"/>
      <c r="I18" s="46"/>
      <c r="J18" s="46"/>
      <c r="K18" s="46"/>
      <c r="L18" s="46"/>
      <c r="M18" s="47"/>
      <c r="N18" s="48"/>
      <c r="O18" s="48"/>
      <c r="P18" s="48"/>
    </row>
    <row r="19" spans="2:16" ht="15">
      <c r="B19" s="17">
        <v>1</v>
      </c>
      <c r="C19" s="9" t="s">
        <v>54</v>
      </c>
      <c r="D19" s="9" t="s">
        <v>53</v>
      </c>
      <c r="E19" s="9" t="s">
        <v>18</v>
      </c>
      <c r="F19" s="9"/>
      <c r="G19" s="74" t="s">
        <v>52</v>
      </c>
      <c r="H19" s="36"/>
      <c r="I19" s="24">
        <f>146.02+127</f>
        <v>273.02</v>
      </c>
      <c r="J19" s="23">
        <v>294.02</v>
      </c>
      <c r="K19" s="24"/>
      <c r="L19" s="24"/>
      <c r="M19" s="12"/>
      <c r="N19" s="69">
        <f>LARGE(I19:L19,1)</f>
        <v>294.02</v>
      </c>
      <c r="O19" s="69">
        <f>LARGE(I19:L19,2)</f>
        <v>273.02</v>
      </c>
      <c r="P19" s="13">
        <f>SUM(N19:O19)</f>
        <v>567.04</v>
      </c>
    </row>
    <row r="20" spans="2:16" ht="15">
      <c r="B20" s="18">
        <v>2</v>
      </c>
      <c r="C20" s="14" t="s">
        <v>12</v>
      </c>
      <c r="D20" s="14" t="s">
        <v>10</v>
      </c>
      <c r="E20" s="9" t="s">
        <v>18</v>
      </c>
      <c r="F20" s="9"/>
      <c r="G20" s="74" t="s">
        <v>52</v>
      </c>
      <c r="H20" s="36"/>
      <c r="I20" s="38">
        <f>130+125.01</f>
        <v>255.01</v>
      </c>
      <c r="J20" s="23">
        <v>281.01</v>
      </c>
      <c r="K20" s="24"/>
      <c r="L20" s="38"/>
      <c r="M20" s="12"/>
      <c r="N20" s="69">
        <f>LARGE(I20:L20,1)</f>
        <v>281.01</v>
      </c>
      <c r="O20" s="69">
        <f>LARGE(I20:L20,2)</f>
        <v>255.01</v>
      </c>
      <c r="P20" s="13">
        <f>SUM(N20:O20)</f>
        <v>536.02</v>
      </c>
    </row>
    <row r="21" spans="2:16" ht="15">
      <c r="B21" s="19">
        <v>3</v>
      </c>
      <c r="C21" s="9" t="s">
        <v>16</v>
      </c>
      <c r="D21" s="9" t="s">
        <v>15</v>
      </c>
      <c r="E21" s="9" t="s">
        <v>17</v>
      </c>
      <c r="F21" s="9" t="s">
        <v>27</v>
      </c>
      <c r="G21" s="74" t="s">
        <v>52</v>
      </c>
      <c r="H21" s="36"/>
      <c r="I21" s="24">
        <f>147.01+139.01</f>
        <v>286.02</v>
      </c>
      <c r="J21" s="70"/>
      <c r="K21" s="38"/>
      <c r="L21" s="24"/>
      <c r="M21" s="12"/>
      <c r="N21" s="69">
        <f>LARGE(I21:L21,1)</f>
        <v>286.02</v>
      </c>
      <c r="O21" s="69"/>
      <c r="P21" s="13">
        <f>SUM(N21:O21)</f>
        <v>286.02</v>
      </c>
    </row>
    <row r="22" spans="2:16" ht="15">
      <c r="B22" s="20">
        <v>4</v>
      </c>
      <c r="C22" s="9" t="s">
        <v>64</v>
      </c>
      <c r="D22" s="9" t="s">
        <v>65</v>
      </c>
      <c r="E22" s="9" t="s">
        <v>18</v>
      </c>
      <c r="F22" s="9"/>
      <c r="G22" s="74" t="s">
        <v>52</v>
      </c>
      <c r="H22" s="36"/>
      <c r="I22" s="24"/>
      <c r="J22" s="25">
        <v>285.01</v>
      </c>
      <c r="K22" s="24"/>
      <c r="L22" s="24"/>
      <c r="M22" s="12"/>
      <c r="N22" s="69">
        <f>LARGE(I22:L22,1)</f>
        <v>285.01</v>
      </c>
      <c r="O22" s="69"/>
      <c r="P22" s="13">
        <f>SUM(N22:O22)</f>
        <v>285.01</v>
      </c>
    </row>
    <row r="23" spans="2:16" ht="15">
      <c r="B23" s="20">
        <v>5</v>
      </c>
      <c r="C23" s="9" t="s">
        <v>9</v>
      </c>
      <c r="D23" s="9" t="s">
        <v>11</v>
      </c>
      <c r="E23" s="9" t="s">
        <v>18</v>
      </c>
      <c r="F23" s="9" t="s">
        <v>66</v>
      </c>
      <c r="G23" s="74" t="s">
        <v>52</v>
      </c>
      <c r="H23" s="36"/>
      <c r="I23" s="24"/>
      <c r="J23" s="38">
        <v>283.01</v>
      </c>
      <c r="K23" s="38"/>
      <c r="L23" s="24"/>
      <c r="M23" s="12"/>
      <c r="N23" s="69">
        <f>LARGE(I23:L23,1)</f>
        <v>283.01</v>
      </c>
      <c r="O23" s="69"/>
      <c r="P23" s="13">
        <f>SUM(N23:O23)</f>
        <v>283.01</v>
      </c>
    </row>
    <row r="24" spans="2:16" ht="15">
      <c r="B24" s="20">
        <v>6</v>
      </c>
      <c r="C24" s="9" t="s">
        <v>62</v>
      </c>
      <c r="D24" s="9" t="s">
        <v>63</v>
      </c>
      <c r="E24" s="9" t="s">
        <v>17</v>
      </c>
      <c r="F24" s="9"/>
      <c r="G24" s="74" t="s">
        <v>52</v>
      </c>
      <c r="H24" s="36"/>
      <c r="I24" s="24">
        <f>146+136.01</f>
        <v>282.01</v>
      </c>
      <c r="J24" s="23"/>
      <c r="K24" s="24"/>
      <c r="L24" s="24"/>
      <c r="M24" s="12"/>
      <c r="N24" s="68">
        <f>LARGE(I24:L24,1)</f>
        <v>282.01</v>
      </c>
      <c r="O24" s="68"/>
      <c r="P24" s="13">
        <f>SUM(N24:O24)</f>
        <v>282.01</v>
      </c>
    </row>
    <row r="25" spans="2:16" ht="15">
      <c r="B25" s="20">
        <v>7</v>
      </c>
      <c r="C25" s="9"/>
      <c r="D25" s="9"/>
      <c r="E25" s="9"/>
      <c r="F25" s="9"/>
      <c r="G25" s="74"/>
      <c r="H25" s="36"/>
      <c r="I25" s="24"/>
      <c r="J25" s="70"/>
      <c r="K25" s="24"/>
      <c r="L25" s="24"/>
      <c r="M25" s="12"/>
      <c r="N25" s="68"/>
      <c r="O25" s="69"/>
      <c r="P25" s="13"/>
    </row>
    <row r="26" spans="2:16" ht="15">
      <c r="B26" s="20">
        <v>8</v>
      </c>
      <c r="C26" s="9"/>
      <c r="D26" s="9"/>
      <c r="E26" s="9"/>
      <c r="F26" s="9"/>
      <c r="G26" s="74"/>
      <c r="H26" s="36"/>
      <c r="I26" s="38"/>
      <c r="J26" s="23"/>
      <c r="K26" s="24"/>
      <c r="L26" s="24"/>
      <c r="M26" s="12"/>
      <c r="N26" s="69"/>
      <c r="O26" s="68"/>
      <c r="P26" s="13"/>
    </row>
    <row r="27" spans="2:16" ht="15">
      <c r="B27" s="20">
        <v>9</v>
      </c>
      <c r="C27" s="9"/>
      <c r="D27" s="9"/>
      <c r="E27" s="9"/>
      <c r="F27" s="9"/>
      <c r="G27" s="74"/>
      <c r="H27" s="36"/>
      <c r="I27" s="38"/>
      <c r="J27" s="23"/>
      <c r="K27" s="24"/>
      <c r="L27" s="38"/>
      <c r="M27" s="12"/>
      <c r="N27" s="69"/>
      <c r="O27" s="69"/>
      <c r="P27" s="13"/>
    </row>
    <row r="28" spans="2:16" ht="15">
      <c r="B28" s="20">
        <v>10</v>
      </c>
      <c r="C28" s="9"/>
      <c r="D28" s="9"/>
      <c r="E28" s="9"/>
      <c r="F28" s="9"/>
      <c r="G28" s="74"/>
      <c r="H28" s="36"/>
      <c r="I28" s="24"/>
      <c r="J28" s="70"/>
      <c r="K28" s="24"/>
      <c r="L28" s="38"/>
      <c r="M28" s="12"/>
      <c r="N28" s="69"/>
      <c r="O28" s="69"/>
      <c r="P28" s="13"/>
    </row>
    <row r="29" spans="6:16" ht="12.75">
      <c r="F29" s="2"/>
      <c r="H29" s="2"/>
      <c r="I29" s="2"/>
      <c r="J29" s="2"/>
      <c r="K29" s="2"/>
      <c r="L29" s="2"/>
      <c r="M29" s="2"/>
      <c r="N29" s="2"/>
      <c r="O29" s="2"/>
      <c r="P29" s="2"/>
    </row>
    <row r="30" spans="6:16" ht="12.75">
      <c r="F30" s="2"/>
      <c r="H30" s="2"/>
      <c r="I30" s="2"/>
      <c r="J30" s="2"/>
      <c r="K30" s="2"/>
      <c r="L30" s="2"/>
      <c r="M30" s="2"/>
      <c r="N30" s="2"/>
      <c r="O30" s="2"/>
      <c r="P30" s="2"/>
    </row>
    <row r="31" spans="6:16" ht="25.5">
      <c r="F31" s="6" t="s">
        <v>32</v>
      </c>
      <c r="G31" s="72"/>
      <c r="H31" s="32"/>
      <c r="I31" s="2"/>
      <c r="J31" s="2"/>
      <c r="K31" s="2"/>
      <c r="L31" s="2"/>
      <c r="M31" s="2"/>
      <c r="N31" s="2"/>
      <c r="O31" s="2"/>
      <c r="P31" s="2"/>
    </row>
    <row r="32" spans="6:16" ht="12.75">
      <c r="F32" s="2"/>
      <c r="H32" s="31"/>
      <c r="I32" s="2"/>
      <c r="J32" s="2"/>
      <c r="K32" s="2"/>
      <c r="L32" s="2"/>
      <c r="M32" s="2"/>
      <c r="N32" s="2"/>
      <c r="O32" s="2"/>
      <c r="P32" s="2"/>
    </row>
    <row r="33" spans="6:16" ht="12.75">
      <c r="F33" s="2"/>
      <c r="H33" s="31"/>
      <c r="I33" s="2"/>
      <c r="J33" s="2"/>
      <c r="K33" s="2"/>
      <c r="L33" s="2"/>
      <c r="M33" s="2"/>
      <c r="N33" s="2"/>
      <c r="O33" s="2"/>
      <c r="P33" s="2"/>
    </row>
    <row r="34" spans="2:16" ht="12.75">
      <c r="B34" s="51"/>
      <c r="C34" s="51"/>
      <c r="D34" s="51"/>
      <c r="E34" s="51"/>
      <c r="F34" s="51"/>
      <c r="G34" s="75"/>
      <c r="H34" s="52"/>
      <c r="I34" s="51"/>
      <c r="J34" s="51"/>
      <c r="K34" s="51"/>
      <c r="L34" s="51"/>
      <c r="M34" s="51"/>
      <c r="N34" s="51"/>
      <c r="O34" s="51"/>
      <c r="P34" s="51"/>
    </row>
    <row r="35" spans="6:16" ht="12.75">
      <c r="F35" s="2"/>
      <c r="H35" s="31"/>
      <c r="I35" s="2"/>
      <c r="J35" s="2"/>
      <c r="K35" s="2"/>
      <c r="L35" s="2"/>
      <c r="M35" s="2"/>
      <c r="N35" s="2"/>
      <c r="O35" s="2"/>
      <c r="P35" s="2"/>
    </row>
    <row r="36" spans="2:16" ht="12.75">
      <c r="B36" s="53"/>
      <c r="C36" s="53"/>
      <c r="D36" s="53"/>
      <c r="E36" s="53"/>
      <c r="F36" s="53"/>
      <c r="G36" s="53"/>
      <c r="H36" s="54"/>
      <c r="I36" s="53"/>
      <c r="J36" s="53"/>
      <c r="K36" s="53"/>
      <c r="L36" s="53"/>
      <c r="M36" s="53"/>
      <c r="N36" s="53"/>
      <c r="O36" s="53"/>
      <c r="P36" s="53"/>
    </row>
    <row r="37" spans="2:16" ht="15">
      <c r="B37" s="55"/>
      <c r="C37" s="80"/>
      <c r="D37" s="80"/>
      <c r="E37" s="56"/>
      <c r="F37" s="57"/>
      <c r="G37" s="30"/>
      <c r="H37" s="35"/>
      <c r="I37" s="22" t="s">
        <v>19</v>
      </c>
      <c r="J37" s="22" t="s">
        <v>20</v>
      </c>
      <c r="K37" s="22" t="s">
        <v>21</v>
      </c>
      <c r="L37" s="22" t="s">
        <v>22</v>
      </c>
      <c r="M37" s="12"/>
      <c r="N37" s="26"/>
      <c r="O37" s="26"/>
      <c r="P37" s="58"/>
    </row>
    <row r="38" spans="2:16" ht="15">
      <c r="B38" s="77" t="s">
        <v>5</v>
      </c>
      <c r="C38" s="77" t="s">
        <v>0</v>
      </c>
      <c r="D38" s="77"/>
      <c r="E38" s="78" t="s">
        <v>1</v>
      </c>
      <c r="F38" s="79" t="s">
        <v>6</v>
      </c>
      <c r="G38" s="76" t="s">
        <v>50</v>
      </c>
      <c r="H38" s="35"/>
      <c r="I38" s="22" t="s">
        <v>43</v>
      </c>
      <c r="J38" s="22" t="s">
        <v>30</v>
      </c>
      <c r="K38" s="22" t="s">
        <v>30</v>
      </c>
      <c r="L38" s="22" t="s">
        <v>43</v>
      </c>
      <c r="M38" s="12"/>
      <c r="N38" s="26" t="s">
        <v>24</v>
      </c>
      <c r="O38" s="26" t="s">
        <v>26</v>
      </c>
      <c r="P38" s="58" t="s">
        <v>2</v>
      </c>
    </row>
    <row r="39" spans="2:16" ht="15">
      <c r="B39" s="77"/>
      <c r="C39" s="77"/>
      <c r="D39" s="77"/>
      <c r="E39" s="78"/>
      <c r="F39" s="79"/>
      <c r="G39" s="76"/>
      <c r="H39" s="35"/>
      <c r="I39" s="24" t="s">
        <v>3</v>
      </c>
      <c r="J39" s="24" t="s">
        <v>3</v>
      </c>
      <c r="K39" s="24" t="s">
        <v>3</v>
      </c>
      <c r="L39" s="24" t="s">
        <v>3</v>
      </c>
      <c r="M39" s="12"/>
      <c r="N39" s="27" t="s">
        <v>25</v>
      </c>
      <c r="O39" s="27" t="s">
        <v>25</v>
      </c>
      <c r="P39" s="59" t="s">
        <v>4</v>
      </c>
    </row>
    <row r="40" spans="2:16" ht="17.25">
      <c r="B40" s="44"/>
      <c r="C40" s="8"/>
      <c r="D40" s="8"/>
      <c r="E40" s="8"/>
      <c r="F40" s="8"/>
      <c r="G40" s="8"/>
      <c r="H40" s="8"/>
      <c r="I40" s="46"/>
      <c r="J40" s="46"/>
      <c r="K40" s="46"/>
      <c r="L40" s="46"/>
      <c r="M40" s="12"/>
      <c r="N40" s="48"/>
      <c r="O40" s="48"/>
      <c r="P40" s="48"/>
    </row>
    <row r="41" spans="2:16" ht="15">
      <c r="B41" s="60">
        <v>1</v>
      </c>
      <c r="C41" s="61" t="s">
        <v>36</v>
      </c>
      <c r="D41" s="61" t="s">
        <v>45</v>
      </c>
      <c r="E41" s="61" t="s">
        <v>69</v>
      </c>
      <c r="F41" s="61" t="s">
        <v>31</v>
      </c>
      <c r="G41" s="74" t="s">
        <v>51</v>
      </c>
      <c r="H41" s="36"/>
      <c r="I41" s="24">
        <f>154.03+152.01</f>
        <v>306.03999999999996</v>
      </c>
      <c r="J41" s="24"/>
      <c r="K41" s="24"/>
      <c r="L41" s="24"/>
      <c r="M41" s="12"/>
      <c r="N41" s="27">
        <f>LARGE(I41:L41,1)</f>
        <v>306.03999999999996</v>
      </c>
      <c r="O41" s="68"/>
      <c r="P41" s="62">
        <f>SUM(N41:O41)</f>
        <v>306.03999999999996</v>
      </c>
    </row>
    <row r="42" spans="2:16" ht="15">
      <c r="B42" s="63">
        <v>2</v>
      </c>
      <c r="C42" s="61" t="s">
        <v>13</v>
      </c>
      <c r="D42" s="61" t="s">
        <v>44</v>
      </c>
      <c r="E42" s="61" t="s">
        <v>69</v>
      </c>
      <c r="F42" s="61" t="s">
        <v>31</v>
      </c>
      <c r="G42" s="74" t="s">
        <v>51</v>
      </c>
      <c r="H42" s="36"/>
      <c r="I42" s="24">
        <f>148.02+151.02</f>
        <v>299.04</v>
      </c>
      <c r="J42" s="24"/>
      <c r="K42" s="24"/>
      <c r="L42" s="24"/>
      <c r="M42" s="12"/>
      <c r="N42" s="68">
        <f>LARGE(I42:L42,1)</f>
        <v>299.04</v>
      </c>
      <c r="O42" s="68"/>
      <c r="P42" s="62">
        <f>SUM(N42:O42)</f>
        <v>299.04</v>
      </c>
    </row>
    <row r="43" spans="2:16" ht="15">
      <c r="B43" s="64">
        <v>3</v>
      </c>
      <c r="C43" s="61" t="s">
        <v>71</v>
      </c>
      <c r="D43" s="61" t="s">
        <v>68</v>
      </c>
      <c r="E43" s="61" t="s">
        <v>69</v>
      </c>
      <c r="F43" s="61" t="s">
        <v>70</v>
      </c>
      <c r="G43" s="74" t="s">
        <v>51</v>
      </c>
      <c r="H43" s="36"/>
      <c r="I43" s="24"/>
      <c r="J43" s="38">
        <f>136+134</f>
        <v>270</v>
      </c>
      <c r="K43" s="24"/>
      <c r="L43" s="24"/>
      <c r="M43" s="12"/>
      <c r="N43" s="69">
        <f>LARGE(I43:L43,1)</f>
        <v>270</v>
      </c>
      <c r="O43" s="27"/>
      <c r="P43" s="62">
        <f>SUM(N43:O43)</f>
        <v>270</v>
      </c>
    </row>
    <row r="44" spans="2:16" ht="15">
      <c r="B44" s="65">
        <v>4</v>
      </c>
      <c r="C44" s="61" t="s">
        <v>75</v>
      </c>
      <c r="D44" s="61" t="s">
        <v>76</v>
      </c>
      <c r="E44" s="61" t="s">
        <v>77</v>
      </c>
      <c r="F44" s="61" t="s">
        <v>70</v>
      </c>
      <c r="G44" s="74" t="s">
        <v>51</v>
      </c>
      <c r="H44" s="36"/>
      <c r="I44" s="24"/>
      <c r="J44" s="38">
        <f>118+122</f>
        <v>240</v>
      </c>
      <c r="K44" s="24"/>
      <c r="L44" s="24"/>
      <c r="M44" s="12"/>
      <c r="N44" s="69">
        <f>LARGE(I44:L44,1)</f>
        <v>240</v>
      </c>
      <c r="O44" s="27"/>
      <c r="P44" s="62">
        <f>SUM(N44:O44)</f>
        <v>240</v>
      </c>
    </row>
    <row r="45" spans="2:16" ht="15">
      <c r="B45" s="65">
        <v>5</v>
      </c>
      <c r="C45" s="61" t="s">
        <v>72</v>
      </c>
      <c r="D45" s="61" t="s">
        <v>73</v>
      </c>
      <c r="E45" s="61" t="s">
        <v>77</v>
      </c>
      <c r="F45" s="61" t="s">
        <v>74</v>
      </c>
      <c r="G45" s="74" t="s">
        <v>51</v>
      </c>
      <c r="H45" s="36"/>
      <c r="I45" s="24"/>
      <c r="J45" s="38">
        <f>122+106</f>
        <v>228</v>
      </c>
      <c r="K45" s="24"/>
      <c r="L45" s="24"/>
      <c r="M45" s="12"/>
      <c r="N45" s="69">
        <f>LARGE(I45:L45,1)</f>
        <v>228</v>
      </c>
      <c r="O45" s="27"/>
      <c r="P45" s="62">
        <f>SUM(N45:O45)</f>
        <v>228</v>
      </c>
    </row>
    <row r="46" spans="2:16" ht="15">
      <c r="B46" s="65">
        <v>6</v>
      </c>
      <c r="C46" s="61" t="s">
        <v>67</v>
      </c>
      <c r="D46" s="61" t="s">
        <v>68</v>
      </c>
      <c r="E46" s="61" t="s">
        <v>69</v>
      </c>
      <c r="F46" s="61" t="s">
        <v>70</v>
      </c>
      <c r="G46" s="74" t="s">
        <v>51</v>
      </c>
      <c r="H46" s="36"/>
      <c r="I46" s="24"/>
      <c r="J46" s="38">
        <f>97+125</f>
        <v>222</v>
      </c>
      <c r="K46" s="24"/>
      <c r="L46" s="24"/>
      <c r="M46" s="12"/>
      <c r="N46" s="69">
        <f>LARGE(I46:L46,1)</f>
        <v>222</v>
      </c>
      <c r="O46" s="27"/>
      <c r="P46" s="62">
        <f>SUM(N46:O46)</f>
        <v>222</v>
      </c>
    </row>
    <row r="47" spans="2:16" ht="15">
      <c r="B47" s="65">
        <v>7</v>
      </c>
      <c r="C47" s="61"/>
      <c r="D47" s="61"/>
      <c r="E47" s="61"/>
      <c r="F47" s="61"/>
      <c r="G47" s="74"/>
      <c r="H47" s="36"/>
      <c r="I47" s="24"/>
      <c r="J47" s="24"/>
      <c r="K47" s="24"/>
      <c r="L47" s="24"/>
      <c r="M47" s="12"/>
      <c r="N47" s="27"/>
      <c r="O47" s="27"/>
      <c r="P47" s="62"/>
    </row>
    <row r="48" spans="2:16" ht="15">
      <c r="B48" s="65">
        <v>8</v>
      </c>
      <c r="C48" s="61"/>
      <c r="D48" s="61"/>
      <c r="E48" s="61"/>
      <c r="F48" s="61"/>
      <c r="G48" s="74"/>
      <c r="H48" s="36"/>
      <c r="I48" s="24"/>
      <c r="J48" s="24"/>
      <c r="K48" s="24"/>
      <c r="L48" s="24"/>
      <c r="M48" s="12"/>
      <c r="N48" s="27"/>
      <c r="O48" s="27"/>
      <c r="P48" s="62"/>
    </row>
    <row r="49" spans="2:16" ht="15">
      <c r="B49" s="65">
        <v>9</v>
      </c>
      <c r="C49" s="61"/>
      <c r="D49" s="61"/>
      <c r="E49" s="61"/>
      <c r="F49" s="61"/>
      <c r="G49" s="74"/>
      <c r="H49" s="36"/>
      <c r="I49" s="24"/>
      <c r="J49" s="24"/>
      <c r="K49" s="24"/>
      <c r="L49" s="24"/>
      <c r="M49" s="12"/>
      <c r="N49" s="28"/>
      <c r="O49" s="27"/>
      <c r="P49" s="62"/>
    </row>
    <row r="50" spans="2:16" ht="15">
      <c r="B50" s="65">
        <v>10</v>
      </c>
      <c r="C50" s="66"/>
      <c r="D50" s="66"/>
      <c r="E50" s="61"/>
      <c r="F50" s="61"/>
      <c r="G50" s="74"/>
      <c r="H50" s="36"/>
      <c r="I50" s="24"/>
      <c r="J50" s="24"/>
      <c r="K50" s="24"/>
      <c r="L50" s="24"/>
      <c r="M50" s="12"/>
      <c r="N50" s="28"/>
      <c r="O50" s="27"/>
      <c r="P50" s="62"/>
    </row>
    <row r="51" spans="6:16" ht="12.75">
      <c r="F51" s="2"/>
      <c r="H51" s="2"/>
      <c r="I51" s="2"/>
      <c r="J51" s="2"/>
      <c r="K51" s="2"/>
      <c r="L51" s="2"/>
      <c r="M51" s="2"/>
      <c r="N51" s="2"/>
      <c r="O51" s="2"/>
      <c r="P51" s="2"/>
    </row>
    <row r="52" spans="6:16" ht="12.75">
      <c r="F52" s="2"/>
      <c r="H52" s="2"/>
      <c r="I52" s="2"/>
      <c r="J52" s="2"/>
      <c r="K52" s="2"/>
      <c r="L52" s="2"/>
      <c r="M52" s="2"/>
      <c r="N52" s="2"/>
      <c r="O52" s="2"/>
      <c r="P52" s="2"/>
    </row>
    <row r="53" spans="6:16" ht="25.5">
      <c r="F53" s="6" t="s">
        <v>37</v>
      </c>
      <c r="G53" s="72"/>
      <c r="H53" s="32"/>
      <c r="I53" s="2"/>
      <c r="J53" s="2"/>
      <c r="K53" s="2"/>
      <c r="L53" s="2"/>
      <c r="M53" s="2"/>
      <c r="N53" s="2"/>
      <c r="O53" s="2"/>
      <c r="P53" s="2"/>
    </row>
    <row r="54" spans="6:16" ht="12.75">
      <c r="F54" s="2"/>
      <c r="H54" s="31"/>
      <c r="I54" s="2"/>
      <c r="J54" s="2"/>
      <c r="K54" s="2"/>
      <c r="L54" s="2"/>
      <c r="M54" s="2"/>
      <c r="N54" s="2"/>
      <c r="O54" s="2"/>
      <c r="P54" s="2"/>
    </row>
    <row r="55" spans="6:16" ht="12.75">
      <c r="F55" s="2"/>
      <c r="H55" s="31"/>
      <c r="I55" s="2"/>
      <c r="J55" s="2"/>
      <c r="K55" s="2"/>
      <c r="L55" s="2"/>
      <c r="M55" s="2"/>
      <c r="N55" s="2"/>
      <c r="O55" s="2"/>
      <c r="P55" s="2"/>
    </row>
    <row r="56" spans="2:16" ht="12.75">
      <c r="B56" s="51"/>
      <c r="C56" s="51"/>
      <c r="D56" s="51"/>
      <c r="E56" s="51"/>
      <c r="F56" s="51"/>
      <c r="G56" s="75"/>
      <c r="H56" s="52"/>
      <c r="I56" s="51"/>
      <c r="J56" s="51"/>
      <c r="K56" s="51"/>
      <c r="L56" s="51"/>
      <c r="M56" s="51"/>
      <c r="N56" s="51"/>
      <c r="O56" s="51"/>
      <c r="P56" s="51"/>
    </row>
    <row r="57" spans="6:16" ht="12.75">
      <c r="F57" s="2"/>
      <c r="H57" s="31"/>
      <c r="I57" s="2"/>
      <c r="J57" s="2"/>
      <c r="K57" s="2"/>
      <c r="L57" s="2"/>
      <c r="M57" s="2"/>
      <c r="N57" s="2"/>
      <c r="O57" s="2"/>
      <c r="P57" s="2"/>
    </row>
    <row r="58" spans="2:16" ht="12.75">
      <c r="B58" s="53"/>
      <c r="C58" s="53"/>
      <c r="D58" s="53"/>
      <c r="E58" s="53"/>
      <c r="F58" s="53"/>
      <c r="G58" s="53"/>
      <c r="H58" s="54"/>
      <c r="I58" s="53"/>
      <c r="J58" s="53"/>
      <c r="K58" s="53"/>
      <c r="L58" s="53"/>
      <c r="M58" s="53"/>
      <c r="N58" s="53"/>
      <c r="O58" s="53"/>
      <c r="P58" s="53"/>
    </row>
    <row r="59" spans="2:16" ht="15">
      <c r="B59" s="55"/>
      <c r="C59" s="80"/>
      <c r="D59" s="80"/>
      <c r="E59" s="56"/>
      <c r="F59" s="57"/>
      <c r="G59" s="30"/>
      <c r="H59" s="35"/>
      <c r="I59" s="22" t="s">
        <v>19</v>
      </c>
      <c r="J59" s="22" t="s">
        <v>20</v>
      </c>
      <c r="K59" s="22" t="s">
        <v>21</v>
      </c>
      <c r="L59" s="22" t="s">
        <v>22</v>
      </c>
      <c r="M59" s="12"/>
      <c r="N59" s="26"/>
      <c r="O59" s="26"/>
      <c r="P59" s="58"/>
    </row>
    <row r="60" spans="2:16" ht="15">
      <c r="B60" s="77" t="s">
        <v>5</v>
      </c>
      <c r="C60" s="77" t="s">
        <v>0</v>
      </c>
      <c r="D60" s="77"/>
      <c r="E60" s="78" t="s">
        <v>1</v>
      </c>
      <c r="F60" s="79" t="s">
        <v>6</v>
      </c>
      <c r="G60" s="76" t="s">
        <v>50</v>
      </c>
      <c r="H60" s="35"/>
      <c r="I60" s="22"/>
      <c r="J60" s="22" t="s">
        <v>55</v>
      </c>
      <c r="K60" s="22"/>
      <c r="L60" s="22"/>
      <c r="M60" s="12"/>
      <c r="N60" s="26" t="s">
        <v>24</v>
      </c>
      <c r="O60" s="26" t="s">
        <v>26</v>
      </c>
      <c r="P60" s="58" t="s">
        <v>2</v>
      </c>
    </row>
    <row r="61" spans="2:16" ht="15">
      <c r="B61" s="77"/>
      <c r="C61" s="77"/>
      <c r="D61" s="77"/>
      <c r="E61" s="78"/>
      <c r="F61" s="79"/>
      <c r="G61" s="76"/>
      <c r="H61" s="35"/>
      <c r="I61" s="24" t="s">
        <v>3</v>
      </c>
      <c r="J61" s="24" t="s">
        <v>3</v>
      </c>
      <c r="K61" s="24" t="s">
        <v>3</v>
      </c>
      <c r="L61" s="24" t="s">
        <v>3</v>
      </c>
      <c r="M61" s="12"/>
      <c r="N61" s="27" t="s">
        <v>25</v>
      </c>
      <c r="O61" s="27" t="s">
        <v>25</v>
      </c>
      <c r="P61" s="59" t="s">
        <v>4</v>
      </c>
    </row>
    <row r="62" spans="2:16" ht="17.25">
      <c r="B62" s="44"/>
      <c r="C62" s="8"/>
      <c r="D62" s="8"/>
      <c r="E62" s="8"/>
      <c r="F62" s="8"/>
      <c r="G62" s="8"/>
      <c r="H62" s="8"/>
      <c r="I62" s="46"/>
      <c r="J62" s="46"/>
      <c r="K62" s="46"/>
      <c r="L62" s="46"/>
      <c r="M62" s="12"/>
      <c r="N62" s="48"/>
      <c r="O62" s="48"/>
      <c r="P62" s="48"/>
    </row>
    <row r="63" spans="2:16" ht="15">
      <c r="B63" s="60">
        <v>1</v>
      </c>
      <c r="C63" s="61"/>
      <c r="D63" s="61"/>
      <c r="E63" s="61"/>
      <c r="F63" s="61"/>
      <c r="G63" s="74"/>
      <c r="H63" s="36"/>
      <c r="I63" s="24"/>
      <c r="J63" s="24"/>
      <c r="K63" s="24"/>
      <c r="L63" s="24"/>
      <c r="M63" s="12"/>
      <c r="N63" s="27"/>
      <c r="O63" s="27"/>
      <c r="P63" s="62"/>
    </row>
    <row r="64" spans="2:16" ht="15">
      <c r="B64" s="63">
        <v>2</v>
      </c>
      <c r="C64" s="61"/>
      <c r="D64" s="61"/>
      <c r="E64" s="61"/>
      <c r="F64" s="61"/>
      <c r="G64" s="74"/>
      <c r="H64" s="36"/>
      <c r="I64" s="24"/>
      <c r="J64" s="24"/>
      <c r="K64" s="24"/>
      <c r="L64" s="24"/>
      <c r="M64" s="12"/>
      <c r="N64" s="27"/>
      <c r="O64" s="27"/>
      <c r="P64" s="62"/>
    </row>
    <row r="65" spans="2:16" ht="15">
      <c r="B65" s="64">
        <v>3</v>
      </c>
      <c r="C65" s="61"/>
      <c r="D65" s="61"/>
      <c r="E65" s="61"/>
      <c r="F65" s="61"/>
      <c r="G65" s="74"/>
      <c r="H65" s="36"/>
      <c r="I65" s="24"/>
      <c r="J65" s="24"/>
      <c r="K65" s="24"/>
      <c r="L65" s="24"/>
      <c r="M65" s="12"/>
      <c r="N65" s="28"/>
      <c r="O65" s="27"/>
      <c r="P65" s="62"/>
    </row>
    <row r="66" spans="2:16" ht="15">
      <c r="B66" s="65">
        <v>4</v>
      </c>
      <c r="C66" s="61"/>
      <c r="D66" s="61"/>
      <c r="E66" s="61"/>
      <c r="F66" s="61"/>
      <c r="G66" s="74"/>
      <c r="H66" s="36"/>
      <c r="I66" s="24"/>
      <c r="J66" s="24"/>
      <c r="K66" s="24"/>
      <c r="L66" s="24"/>
      <c r="M66" s="12"/>
      <c r="N66" s="27"/>
      <c r="O66" s="27"/>
      <c r="P66" s="62"/>
    </row>
    <row r="67" spans="2:16" ht="15">
      <c r="B67" s="65">
        <v>5</v>
      </c>
      <c r="C67" s="61"/>
      <c r="D67" s="61"/>
      <c r="E67" s="61"/>
      <c r="F67" s="61"/>
      <c r="G67" s="74"/>
      <c r="H67" s="36"/>
      <c r="I67" s="24"/>
      <c r="J67" s="24"/>
      <c r="K67" s="24"/>
      <c r="L67" s="24"/>
      <c r="M67" s="12"/>
      <c r="N67" s="28"/>
      <c r="O67" s="27"/>
      <c r="P67" s="62"/>
    </row>
    <row r="68" spans="2:16" ht="15">
      <c r="B68" s="65">
        <v>6</v>
      </c>
      <c r="C68" s="61"/>
      <c r="D68" s="61"/>
      <c r="E68" s="61"/>
      <c r="F68" s="61"/>
      <c r="G68" s="74"/>
      <c r="H68" s="36"/>
      <c r="I68" s="24"/>
      <c r="J68" s="24"/>
      <c r="K68" s="24"/>
      <c r="L68" s="24"/>
      <c r="M68" s="12"/>
      <c r="N68" s="28"/>
      <c r="O68" s="27"/>
      <c r="P68" s="62"/>
    </row>
    <row r="69" spans="2:16" ht="15">
      <c r="B69" s="65">
        <v>7</v>
      </c>
      <c r="C69" s="61"/>
      <c r="D69" s="61"/>
      <c r="E69" s="61"/>
      <c r="F69" s="61"/>
      <c r="G69" s="74"/>
      <c r="H69" s="36"/>
      <c r="I69" s="24"/>
      <c r="J69" s="24"/>
      <c r="K69" s="24"/>
      <c r="L69" s="24"/>
      <c r="M69" s="12"/>
      <c r="N69" s="27"/>
      <c r="O69" s="27"/>
      <c r="P69" s="62"/>
    </row>
    <row r="70" spans="2:16" ht="15">
      <c r="B70" s="65">
        <v>8</v>
      </c>
      <c r="C70" s="61"/>
      <c r="D70" s="61"/>
      <c r="E70" s="61"/>
      <c r="F70" s="61"/>
      <c r="G70" s="74"/>
      <c r="H70" s="36"/>
      <c r="I70" s="24"/>
      <c r="J70" s="24"/>
      <c r="K70" s="24"/>
      <c r="L70" s="24"/>
      <c r="M70" s="12"/>
      <c r="N70" s="27"/>
      <c r="O70" s="27"/>
      <c r="P70" s="62"/>
    </row>
    <row r="71" spans="2:16" ht="15">
      <c r="B71" s="65">
        <v>9</v>
      </c>
      <c r="C71" s="61"/>
      <c r="D71" s="61"/>
      <c r="E71" s="61"/>
      <c r="F71" s="61"/>
      <c r="G71" s="74"/>
      <c r="H71" s="36"/>
      <c r="I71" s="24"/>
      <c r="J71" s="24"/>
      <c r="K71" s="24"/>
      <c r="L71" s="24"/>
      <c r="M71" s="12"/>
      <c r="N71" s="28"/>
      <c r="O71" s="27"/>
      <c r="P71" s="62"/>
    </row>
    <row r="72" spans="2:16" ht="15">
      <c r="B72" s="65">
        <v>10</v>
      </c>
      <c r="C72" s="66"/>
      <c r="D72" s="66"/>
      <c r="E72" s="61"/>
      <c r="F72" s="61"/>
      <c r="G72" s="74"/>
      <c r="H72" s="36"/>
      <c r="I72" s="24"/>
      <c r="J72" s="24"/>
      <c r="K72" s="24"/>
      <c r="L72" s="24"/>
      <c r="M72" s="12"/>
      <c r="N72" s="28"/>
      <c r="O72" s="27"/>
      <c r="P72" s="62"/>
    </row>
  </sheetData>
  <sheetProtection/>
  <mergeCells count="18">
    <mergeCell ref="E60:E61"/>
    <mergeCell ref="F60:F61"/>
    <mergeCell ref="C15:D15"/>
    <mergeCell ref="B16:B17"/>
    <mergeCell ref="C16:D17"/>
    <mergeCell ref="E16:E17"/>
    <mergeCell ref="F16:F17"/>
    <mergeCell ref="C37:D37"/>
    <mergeCell ref="G16:G17"/>
    <mergeCell ref="G38:G39"/>
    <mergeCell ref="G60:G61"/>
    <mergeCell ref="B38:B39"/>
    <mergeCell ref="C38:D39"/>
    <mergeCell ref="E38:E39"/>
    <mergeCell ref="F38:F39"/>
    <mergeCell ref="C59:D59"/>
    <mergeCell ref="B60:B61"/>
    <mergeCell ref="C60:D61"/>
  </mergeCells>
  <printOptions horizontalCentered="1" verticalCentered="1"/>
  <pageMargins left="0" right="0" top="0" bottom="0" header="0.31" footer="0.31"/>
  <pageSetup fitToHeight="1" fitToWidth="1" horizontalDpi="600" verticalDpi="600" orientation="portrait" paperSize="9" scale="6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74"/>
  <sheetViews>
    <sheetView zoomScale="80" zoomScaleNormal="80" zoomScalePageLayoutView="0" workbookViewId="0" topLeftCell="A1">
      <selection activeCell="A22" sqref="A22"/>
    </sheetView>
  </sheetViews>
  <sheetFormatPr defaultColWidth="8.7109375" defaultRowHeight="12.75"/>
  <cols>
    <col min="1" max="1" width="1.7109375" style="2" customWidth="1"/>
    <col min="2" max="2" width="9.7109375" style="2" bestFit="1" customWidth="1"/>
    <col min="3" max="3" width="13.7109375" style="2" bestFit="1" customWidth="1"/>
    <col min="4" max="4" width="16.7109375" style="2" bestFit="1" customWidth="1"/>
    <col min="5" max="5" width="16.7109375" style="2" customWidth="1"/>
    <col min="6" max="6" width="19.421875" style="3" customWidth="1"/>
    <col min="7" max="7" width="9.57421875" style="3" customWidth="1"/>
    <col min="8" max="8" width="1.421875" style="37" customWidth="1"/>
    <col min="9" max="9" width="10.57421875" style="2" customWidth="1"/>
    <col min="10" max="10" width="12.28125" style="2" bestFit="1" customWidth="1"/>
    <col min="11" max="11" width="10.140625" style="2" customWidth="1"/>
    <col min="12" max="12" width="11.140625" style="2" customWidth="1"/>
    <col min="13" max="13" width="1.421875" style="2" customWidth="1"/>
    <col min="14" max="14" width="12.28125" style="2" bestFit="1" customWidth="1"/>
    <col min="15" max="16" width="10.7109375" style="2" customWidth="1"/>
    <col min="17" max="16384" width="8.7109375" style="2" customWidth="1"/>
  </cols>
  <sheetData>
    <row r="1" spans="8:19" ht="12.75"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8:19" ht="12.75"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5:19" ht="26.25">
      <c r="E3" s="6" t="s">
        <v>59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5:19" ht="26.25">
      <c r="E4" s="6" t="s">
        <v>38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5:19" ht="26.25">
      <c r="E5" s="6" t="s">
        <v>40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8:19" ht="12.75"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8:19" ht="12.75"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6:8" ht="15.75" customHeight="1">
      <c r="F8" s="2"/>
      <c r="G8" s="2"/>
      <c r="H8" s="31"/>
    </row>
    <row r="9" spans="6:8" ht="25.5">
      <c r="F9" s="6" t="s">
        <v>33</v>
      </c>
      <c r="G9" s="6"/>
      <c r="H9" s="32"/>
    </row>
    <row r="10" spans="4:8" ht="15.75" customHeight="1">
      <c r="D10" s="6"/>
      <c r="E10" s="6"/>
      <c r="F10" s="2"/>
      <c r="G10" s="2"/>
      <c r="H10" s="31"/>
    </row>
    <row r="11" spans="6:8" ht="15.75" customHeight="1">
      <c r="F11" s="2"/>
      <c r="G11" s="2"/>
      <c r="H11" s="31"/>
    </row>
    <row r="12" spans="2:16" ht="3.75" customHeight="1">
      <c r="B12" s="4"/>
      <c r="C12" s="4"/>
      <c r="D12" s="4"/>
      <c r="E12" s="4"/>
      <c r="F12" s="4"/>
      <c r="G12" s="4"/>
      <c r="H12" s="33"/>
      <c r="I12" s="4"/>
      <c r="J12" s="4"/>
      <c r="K12" s="4"/>
      <c r="L12" s="4"/>
      <c r="M12" s="4"/>
      <c r="N12" s="4"/>
      <c r="O12" s="4"/>
      <c r="P12" s="4"/>
    </row>
    <row r="13" spans="6:8" ht="4.5" customHeight="1">
      <c r="F13" s="2"/>
      <c r="G13" s="2"/>
      <c r="H13" s="31"/>
    </row>
    <row r="14" spans="2:16" ht="3.75" customHeight="1">
      <c r="B14" s="7"/>
      <c r="C14" s="7"/>
      <c r="D14" s="7"/>
      <c r="E14" s="7"/>
      <c r="F14" s="7"/>
      <c r="G14" s="7"/>
      <c r="H14" s="34"/>
      <c r="I14" s="7"/>
      <c r="J14" s="7"/>
      <c r="K14" s="7"/>
      <c r="L14" s="7"/>
      <c r="M14" s="7"/>
      <c r="N14" s="7"/>
      <c r="O14" s="7"/>
      <c r="P14" s="7"/>
    </row>
    <row r="15" spans="2:16" ht="15" customHeight="1">
      <c r="B15" s="40"/>
      <c r="C15" s="40"/>
      <c r="D15" s="40"/>
      <c r="E15" s="40"/>
      <c r="F15" s="40"/>
      <c r="G15" s="30"/>
      <c r="H15" s="39"/>
      <c r="I15" s="22" t="s">
        <v>19</v>
      </c>
      <c r="J15" s="21" t="s">
        <v>20</v>
      </c>
      <c r="K15" s="22" t="s">
        <v>21</v>
      </c>
      <c r="L15" s="22" t="s">
        <v>22</v>
      </c>
      <c r="M15" s="11"/>
      <c r="N15" s="26"/>
      <c r="O15" s="26"/>
      <c r="P15" s="41"/>
    </row>
    <row r="16" spans="2:16" ht="15">
      <c r="B16" s="83" t="s">
        <v>5</v>
      </c>
      <c r="C16" s="81" t="s">
        <v>0</v>
      </c>
      <c r="D16" s="82"/>
      <c r="E16" s="87" t="s">
        <v>1</v>
      </c>
      <c r="F16" s="76" t="s">
        <v>6</v>
      </c>
      <c r="G16" s="76" t="s">
        <v>50</v>
      </c>
      <c r="H16" s="35"/>
      <c r="I16" s="22" t="s">
        <v>17</v>
      </c>
      <c r="J16" s="21" t="s">
        <v>23</v>
      </c>
      <c r="K16" s="22" t="s">
        <v>17</v>
      </c>
      <c r="L16" s="22" t="s">
        <v>23</v>
      </c>
      <c r="M16" s="11"/>
      <c r="N16" s="26" t="s">
        <v>24</v>
      </c>
      <c r="O16" s="26" t="s">
        <v>26</v>
      </c>
      <c r="P16" s="41" t="s">
        <v>2</v>
      </c>
    </row>
    <row r="17" spans="2:16" s="3" customFormat="1" ht="15">
      <c r="B17" s="89"/>
      <c r="C17" s="90"/>
      <c r="D17" s="91"/>
      <c r="E17" s="88"/>
      <c r="F17" s="76"/>
      <c r="G17" s="76"/>
      <c r="H17" s="35"/>
      <c r="I17" s="24" t="s">
        <v>3</v>
      </c>
      <c r="J17" s="23" t="s">
        <v>3</v>
      </c>
      <c r="K17" s="24" t="s">
        <v>3</v>
      </c>
      <c r="L17" s="24" t="s">
        <v>3</v>
      </c>
      <c r="M17" s="12"/>
      <c r="N17" s="27" t="s">
        <v>25</v>
      </c>
      <c r="O17" s="27" t="s">
        <v>25</v>
      </c>
      <c r="P17" s="42" t="s">
        <v>4</v>
      </c>
    </row>
    <row r="18" spans="2:16" s="31" customFormat="1" ht="9" customHeight="1">
      <c r="B18" s="49"/>
      <c r="C18" s="47"/>
      <c r="D18" s="47"/>
      <c r="E18" s="47"/>
      <c r="F18" s="47"/>
      <c r="G18" s="8"/>
      <c r="H18" s="47"/>
      <c r="I18" s="50"/>
      <c r="J18" s="50"/>
      <c r="K18" s="50"/>
      <c r="L18" s="50"/>
      <c r="M18" s="47"/>
      <c r="N18" s="48"/>
      <c r="O18" s="48"/>
      <c r="P18" s="48"/>
    </row>
    <row r="19" spans="2:16" ht="15">
      <c r="B19" s="17">
        <v>1</v>
      </c>
      <c r="C19" s="9" t="s">
        <v>54</v>
      </c>
      <c r="D19" s="9" t="s">
        <v>53</v>
      </c>
      <c r="E19" s="9" t="s">
        <v>18</v>
      </c>
      <c r="F19" s="9"/>
      <c r="G19" s="74" t="s">
        <v>52</v>
      </c>
      <c r="H19" s="36"/>
      <c r="I19" s="38">
        <f>139+144.01</f>
        <v>283.01</v>
      </c>
      <c r="J19" s="23">
        <v>302.01</v>
      </c>
      <c r="K19" s="38"/>
      <c r="L19" s="24"/>
      <c r="M19" s="12"/>
      <c r="N19" s="69">
        <f>LARGE(I19:L19,1)</f>
        <v>302.01</v>
      </c>
      <c r="O19" s="69">
        <f>LARGE(I19:L19,2)</f>
        <v>283.01</v>
      </c>
      <c r="P19" s="43">
        <f>SUM(N19:O19)</f>
        <v>585.02</v>
      </c>
    </row>
    <row r="20" spans="2:16" ht="15">
      <c r="B20" s="18">
        <v>2</v>
      </c>
      <c r="C20" s="9" t="s">
        <v>78</v>
      </c>
      <c r="D20" s="9" t="s">
        <v>58</v>
      </c>
      <c r="E20" s="9" t="s">
        <v>18</v>
      </c>
      <c r="F20" s="9"/>
      <c r="G20" s="74" t="s">
        <v>52</v>
      </c>
      <c r="H20" s="36"/>
      <c r="I20" s="38">
        <f>136+133</f>
        <v>269</v>
      </c>
      <c r="J20" s="23">
        <v>277.01</v>
      </c>
      <c r="K20" s="24"/>
      <c r="L20" s="38"/>
      <c r="M20" s="12"/>
      <c r="N20" s="69">
        <f>LARGE(I20:L20,1)</f>
        <v>277.01</v>
      </c>
      <c r="O20" s="69">
        <f>LARGE(I20:L20,2)</f>
        <v>269</v>
      </c>
      <c r="P20" s="43">
        <f>SUM(N20:O20)</f>
        <v>546.01</v>
      </c>
    </row>
    <row r="21" spans="2:16" ht="15">
      <c r="B21" s="19">
        <v>3</v>
      </c>
      <c r="C21" s="9" t="s">
        <v>64</v>
      </c>
      <c r="D21" s="9" t="s">
        <v>65</v>
      </c>
      <c r="E21" s="9" t="s">
        <v>18</v>
      </c>
      <c r="F21" s="9"/>
      <c r="G21" s="74" t="s">
        <v>52</v>
      </c>
      <c r="H21" s="36"/>
      <c r="I21" s="24"/>
      <c r="J21" s="25">
        <v>304.01</v>
      </c>
      <c r="K21" s="38"/>
      <c r="L21" s="24"/>
      <c r="M21" s="12"/>
      <c r="N21" s="69">
        <f>LARGE(I21:L21,1)</f>
        <v>304.01</v>
      </c>
      <c r="O21" s="69"/>
      <c r="P21" s="43">
        <f>SUM(N21:O21)</f>
        <v>304.01</v>
      </c>
    </row>
    <row r="22" spans="2:16" ht="15">
      <c r="B22" s="20">
        <v>4</v>
      </c>
      <c r="C22" s="9" t="s">
        <v>16</v>
      </c>
      <c r="D22" s="9" t="s">
        <v>15</v>
      </c>
      <c r="E22" s="9" t="s">
        <v>17</v>
      </c>
      <c r="F22" s="9"/>
      <c r="G22" s="74" t="s">
        <v>52</v>
      </c>
      <c r="H22" s="36"/>
      <c r="I22" s="38">
        <f>143.01+144.01</f>
        <v>287.02</v>
      </c>
      <c r="J22" s="23"/>
      <c r="K22" s="38"/>
      <c r="L22" s="38"/>
      <c r="M22" s="12"/>
      <c r="N22" s="69">
        <f>LARGE(I22:L22,1)</f>
        <v>287.02</v>
      </c>
      <c r="O22" s="69"/>
      <c r="P22" s="43">
        <f>SUM(N22:O22)</f>
        <v>287.02</v>
      </c>
    </row>
    <row r="23" spans="2:16" ht="15">
      <c r="B23" s="20">
        <v>5</v>
      </c>
      <c r="C23" s="9" t="s">
        <v>62</v>
      </c>
      <c r="D23" s="9" t="s">
        <v>63</v>
      </c>
      <c r="E23" s="9" t="s">
        <v>17</v>
      </c>
      <c r="F23" s="9"/>
      <c r="G23" s="74" t="s">
        <v>52</v>
      </c>
      <c r="H23" s="36"/>
      <c r="I23" s="38">
        <f>123.02+135.02</f>
        <v>258.04</v>
      </c>
      <c r="J23" s="23"/>
      <c r="K23" s="38"/>
      <c r="L23" s="24"/>
      <c r="M23" s="12"/>
      <c r="N23" s="69">
        <f>LARGE(I23:L23,1)</f>
        <v>258.04</v>
      </c>
      <c r="O23" s="69"/>
      <c r="P23" s="43">
        <f>SUM(N23:O23)</f>
        <v>258.04</v>
      </c>
    </row>
    <row r="24" spans="2:16" ht="15">
      <c r="B24" s="20">
        <v>6</v>
      </c>
      <c r="C24" s="9"/>
      <c r="D24" s="9"/>
      <c r="E24" s="9"/>
      <c r="F24" s="9"/>
      <c r="G24" s="74"/>
      <c r="H24" s="36"/>
      <c r="I24" s="24"/>
      <c r="J24" s="71"/>
      <c r="K24" s="24"/>
      <c r="L24" s="24"/>
      <c r="M24" s="12"/>
      <c r="N24" s="69"/>
      <c r="O24" s="69"/>
      <c r="P24" s="43"/>
    </row>
    <row r="25" spans="2:16" ht="15">
      <c r="B25" s="20">
        <v>7</v>
      </c>
      <c r="C25" s="9"/>
      <c r="D25" s="9"/>
      <c r="E25" s="9"/>
      <c r="F25" s="9"/>
      <c r="G25" s="74"/>
      <c r="H25" s="36"/>
      <c r="I25" s="24"/>
      <c r="J25" s="25"/>
      <c r="K25" s="24"/>
      <c r="L25" s="24"/>
      <c r="M25" s="12"/>
      <c r="N25" s="68"/>
      <c r="O25" s="69"/>
      <c r="P25" s="43"/>
    </row>
    <row r="26" spans="2:16" ht="15">
      <c r="B26" s="20">
        <v>8</v>
      </c>
      <c r="C26" s="9"/>
      <c r="D26" s="9"/>
      <c r="E26" s="9"/>
      <c r="F26" s="9"/>
      <c r="G26" s="74"/>
      <c r="H26" s="36"/>
      <c r="I26" s="24"/>
      <c r="J26" s="25"/>
      <c r="K26" s="38"/>
      <c r="L26" s="38"/>
      <c r="M26" s="12"/>
      <c r="N26" s="69"/>
      <c r="O26" s="69"/>
      <c r="P26" s="43"/>
    </row>
    <row r="27" spans="2:16" ht="15">
      <c r="B27" s="20">
        <v>9</v>
      </c>
      <c r="C27" s="9"/>
      <c r="D27" s="9"/>
      <c r="E27" s="9"/>
      <c r="F27" s="9"/>
      <c r="G27" s="74"/>
      <c r="H27" s="36"/>
      <c r="I27" s="24"/>
      <c r="J27" s="25"/>
      <c r="K27" s="24"/>
      <c r="L27" s="24"/>
      <c r="M27" s="12"/>
      <c r="N27" s="68"/>
      <c r="O27" s="68"/>
      <c r="P27" s="43"/>
    </row>
    <row r="28" spans="2:16" ht="15">
      <c r="B28" s="20">
        <v>10</v>
      </c>
      <c r="C28" s="61"/>
      <c r="D28" s="61"/>
      <c r="E28" s="61"/>
      <c r="F28" s="61"/>
      <c r="G28" s="74"/>
      <c r="H28" s="36"/>
      <c r="I28" s="24"/>
      <c r="J28" s="25"/>
      <c r="K28" s="24"/>
      <c r="L28" s="24"/>
      <c r="M28" s="12"/>
      <c r="N28" s="69"/>
      <c r="O28" s="68"/>
      <c r="P28" s="43"/>
    </row>
    <row r="29" spans="6:8" ht="12.75">
      <c r="F29" s="2"/>
      <c r="G29" s="2"/>
      <c r="H29" s="31"/>
    </row>
    <row r="30" spans="6:8" ht="12.75">
      <c r="F30" s="2"/>
      <c r="G30" s="2"/>
      <c r="H30" s="31"/>
    </row>
    <row r="31" spans="6:8" ht="12.75">
      <c r="F31" s="2"/>
      <c r="G31" s="2"/>
      <c r="H31" s="31"/>
    </row>
    <row r="32" spans="6:8" ht="12.75">
      <c r="F32" s="2"/>
      <c r="G32" s="2"/>
      <c r="H32" s="31"/>
    </row>
    <row r="33" spans="6:8" ht="25.5">
      <c r="F33" s="6" t="s">
        <v>32</v>
      </c>
      <c r="G33" s="6"/>
      <c r="H33" s="32"/>
    </row>
    <row r="34" spans="6:8" ht="12.75">
      <c r="F34" s="2"/>
      <c r="G34" s="2"/>
      <c r="H34" s="31"/>
    </row>
    <row r="35" spans="6:8" ht="12.75">
      <c r="F35" s="2"/>
      <c r="G35" s="2"/>
      <c r="H35" s="31"/>
    </row>
    <row r="36" spans="2:16" ht="3.75" customHeight="1">
      <c r="B36" s="51"/>
      <c r="C36" s="51"/>
      <c r="D36" s="51"/>
      <c r="E36" s="51"/>
      <c r="F36" s="51"/>
      <c r="G36" s="51"/>
      <c r="H36" s="52"/>
      <c r="I36" s="51"/>
      <c r="J36" s="51"/>
      <c r="K36" s="51"/>
      <c r="L36" s="51"/>
      <c r="M36" s="51"/>
      <c r="N36" s="51"/>
      <c r="O36" s="51"/>
      <c r="P36" s="51"/>
    </row>
    <row r="37" spans="6:8" ht="3.75" customHeight="1">
      <c r="F37" s="2"/>
      <c r="G37" s="2"/>
      <c r="H37" s="31"/>
    </row>
    <row r="38" spans="2:16" ht="3.75" customHeight="1">
      <c r="B38" s="53"/>
      <c r="C38" s="53"/>
      <c r="D38" s="53"/>
      <c r="E38" s="53"/>
      <c r="F38" s="53"/>
      <c r="G38" s="53"/>
      <c r="H38" s="54"/>
      <c r="I38" s="53"/>
      <c r="J38" s="53"/>
      <c r="K38" s="53"/>
      <c r="L38" s="53"/>
      <c r="M38" s="53"/>
      <c r="N38" s="53"/>
      <c r="O38" s="53"/>
      <c r="P38" s="53"/>
    </row>
    <row r="39" spans="2:16" ht="15">
      <c r="B39" s="55"/>
      <c r="C39" s="80"/>
      <c r="D39" s="80"/>
      <c r="E39" s="56"/>
      <c r="F39" s="57"/>
      <c r="G39" s="30"/>
      <c r="H39" s="35"/>
      <c r="I39" s="22" t="s">
        <v>19</v>
      </c>
      <c r="J39" s="22" t="s">
        <v>20</v>
      </c>
      <c r="K39" s="22" t="s">
        <v>21</v>
      </c>
      <c r="L39" s="22" t="s">
        <v>22</v>
      </c>
      <c r="N39" s="26"/>
      <c r="O39" s="26"/>
      <c r="P39" s="58"/>
    </row>
    <row r="40" spans="2:16" ht="15">
      <c r="B40" s="77" t="s">
        <v>5</v>
      </c>
      <c r="C40" s="77" t="s">
        <v>0</v>
      </c>
      <c r="D40" s="77"/>
      <c r="E40" s="78" t="s">
        <v>1</v>
      </c>
      <c r="F40" s="79" t="s">
        <v>6</v>
      </c>
      <c r="G40" s="76" t="s">
        <v>50</v>
      </c>
      <c r="H40" s="35"/>
      <c r="I40" s="22" t="s">
        <v>43</v>
      </c>
      <c r="J40" s="22" t="s">
        <v>30</v>
      </c>
      <c r="K40" s="22" t="s">
        <v>30</v>
      </c>
      <c r="L40" s="22" t="s">
        <v>43</v>
      </c>
      <c r="N40" s="26" t="s">
        <v>24</v>
      </c>
      <c r="O40" s="26" t="s">
        <v>26</v>
      </c>
      <c r="P40" s="58" t="s">
        <v>2</v>
      </c>
    </row>
    <row r="41" spans="2:16" ht="15">
      <c r="B41" s="77"/>
      <c r="C41" s="77"/>
      <c r="D41" s="77"/>
      <c r="E41" s="78"/>
      <c r="F41" s="79"/>
      <c r="G41" s="76"/>
      <c r="H41" s="35"/>
      <c r="I41" s="24" t="s">
        <v>3</v>
      </c>
      <c r="J41" s="24" t="s">
        <v>3</v>
      </c>
      <c r="K41" s="24" t="s">
        <v>3</v>
      </c>
      <c r="L41" s="24" t="s">
        <v>3</v>
      </c>
      <c r="N41" s="27" t="s">
        <v>25</v>
      </c>
      <c r="O41" s="27" t="s">
        <v>25</v>
      </c>
      <c r="P41" s="59" t="s">
        <v>4</v>
      </c>
    </row>
    <row r="42" spans="2:16" ht="17.25">
      <c r="B42" s="44"/>
      <c r="C42" s="8"/>
      <c r="D42" s="8"/>
      <c r="E42" s="8"/>
      <c r="F42" s="8"/>
      <c r="G42" s="8"/>
      <c r="H42" s="8"/>
      <c r="I42" s="50"/>
      <c r="J42" s="50"/>
      <c r="K42" s="50"/>
      <c r="L42" s="50"/>
      <c r="N42" s="48"/>
      <c r="O42" s="48"/>
      <c r="P42" s="48"/>
    </row>
    <row r="43" spans="2:16" ht="15">
      <c r="B43" s="60">
        <v>1</v>
      </c>
      <c r="C43" s="61" t="s">
        <v>36</v>
      </c>
      <c r="D43" s="61" t="s">
        <v>45</v>
      </c>
      <c r="E43" s="61" t="s">
        <v>46</v>
      </c>
      <c r="F43" s="61" t="s">
        <v>31</v>
      </c>
      <c r="G43" s="74" t="s">
        <v>51</v>
      </c>
      <c r="H43" s="36"/>
      <c r="I43" s="24">
        <f>152.03+155.02</f>
        <v>307.05</v>
      </c>
      <c r="J43" s="24"/>
      <c r="K43" s="24"/>
      <c r="L43" s="24"/>
      <c r="N43" s="68">
        <f>LARGE(I43:L43,1)</f>
        <v>307.05</v>
      </c>
      <c r="O43" s="68"/>
      <c r="P43" s="62">
        <f>SUM(N43:O43)</f>
        <v>307.05</v>
      </c>
    </row>
    <row r="44" spans="2:16" ht="15">
      <c r="B44" s="63">
        <v>2</v>
      </c>
      <c r="C44" s="61" t="s">
        <v>60</v>
      </c>
      <c r="D44" s="61" t="s">
        <v>61</v>
      </c>
      <c r="E44" s="61" t="s">
        <v>34</v>
      </c>
      <c r="F44" s="61"/>
      <c r="G44" s="74" t="s">
        <v>51</v>
      </c>
      <c r="H44" s="36"/>
      <c r="I44" s="24">
        <f>148.01+152.02</f>
        <v>300.03</v>
      </c>
      <c r="J44" s="24"/>
      <c r="K44" s="38"/>
      <c r="L44" s="24"/>
      <c r="N44" s="68">
        <f>LARGE(I44:L44,1)</f>
        <v>300.03</v>
      </c>
      <c r="O44" s="69"/>
      <c r="P44" s="62">
        <f>SUM(N44:O44)</f>
        <v>300.03</v>
      </c>
    </row>
    <row r="45" spans="2:16" ht="15">
      <c r="B45" s="64">
        <v>3</v>
      </c>
      <c r="C45" s="61" t="s">
        <v>13</v>
      </c>
      <c r="D45" s="61" t="s">
        <v>7</v>
      </c>
      <c r="E45" s="61" t="s">
        <v>34</v>
      </c>
      <c r="F45" s="61" t="s">
        <v>35</v>
      </c>
      <c r="G45" s="74" t="s">
        <v>51</v>
      </c>
      <c r="H45" s="36"/>
      <c r="I45" s="24">
        <f>149.02+150.02</f>
        <v>299.04</v>
      </c>
      <c r="J45" s="24"/>
      <c r="K45" s="24"/>
      <c r="L45" s="24"/>
      <c r="N45" s="69">
        <f>LARGE(I45:L45,1)</f>
        <v>299.04</v>
      </c>
      <c r="O45" s="69"/>
      <c r="P45" s="62">
        <f>SUM(N45:O45)</f>
        <v>299.04</v>
      </c>
    </row>
    <row r="46" spans="2:16" ht="15">
      <c r="B46" s="65">
        <v>4</v>
      </c>
      <c r="C46" s="61"/>
      <c r="D46" s="61"/>
      <c r="E46" s="61"/>
      <c r="F46" s="61"/>
      <c r="G46" s="74"/>
      <c r="H46" s="36"/>
      <c r="I46" s="24"/>
      <c r="J46" s="24"/>
      <c r="K46" s="24"/>
      <c r="L46" s="24"/>
      <c r="N46" s="28"/>
      <c r="O46" s="27"/>
      <c r="P46" s="62"/>
    </row>
    <row r="47" spans="2:16" ht="15">
      <c r="B47" s="65">
        <v>5</v>
      </c>
      <c r="C47" s="61"/>
      <c r="D47" s="61"/>
      <c r="E47" s="61"/>
      <c r="F47" s="61"/>
      <c r="G47" s="74"/>
      <c r="H47" s="36"/>
      <c r="I47" s="24"/>
      <c r="J47" s="24"/>
      <c r="K47" s="24"/>
      <c r="L47" s="24"/>
      <c r="N47" s="28"/>
      <c r="O47" s="27"/>
      <c r="P47" s="62"/>
    </row>
    <row r="48" spans="2:16" ht="15">
      <c r="B48" s="65">
        <v>6</v>
      </c>
      <c r="C48" s="61"/>
      <c r="D48" s="61"/>
      <c r="E48" s="61"/>
      <c r="F48" s="61"/>
      <c r="G48" s="74"/>
      <c r="H48" s="36"/>
      <c r="I48" s="38"/>
      <c r="J48" s="24"/>
      <c r="K48" s="24"/>
      <c r="L48" s="24"/>
      <c r="N48" s="69"/>
      <c r="O48" s="27"/>
      <c r="P48" s="62"/>
    </row>
    <row r="49" spans="2:16" ht="15">
      <c r="B49" s="65">
        <v>7</v>
      </c>
      <c r="C49" s="61"/>
      <c r="D49" s="61"/>
      <c r="E49" s="61"/>
      <c r="F49" s="61"/>
      <c r="G49" s="74"/>
      <c r="H49" s="36"/>
      <c r="I49" s="24"/>
      <c r="J49" s="24"/>
      <c r="K49" s="24"/>
      <c r="L49" s="24"/>
      <c r="N49" s="68"/>
      <c r="O49" s="27"/>
      <c r="P49" s="62"/>
    </row>
    <row r="50" spans="2:16" ht="15">
      <c r="B50" s="65">
        <v>8</v>
      </c>
      <c r="C50" s="61"/>
      <c r="D50" s="61"/>
      <c r="E50" s="61"/>
      <c r="F50" s="61"/>
      <c r="G50" s="74"/>
      <c r="H50" s="36"/>
      <c r="I50" s="24"/>
      <c r="J50" s="24"/>
      <c r="K50" s="24"/>
      <c r="L50" s="24"/>
      <c r="N50" s="27"/>
      <c r="O50" s="27"/>
      <c r="P50" s="62"/>
    </row>
    <row r="51" spans="2:16" ht="15">
      <c r="B51" s="65">
        <v>9</v>
      </c>
      <c r="C51" s="61"/>
      <c r="D51" s="61"/>
      <c r="E51" s="61"/>
      <c r="F51" s="61"/>
      <c r="G51" s="74"/>
      <c r="H51" s="36"/>
      <c r="I51" s="24"/>
      <c r="J51" s="24"/>
      <c r="K51" s="24"/>
      <c r="L51" s="24"/>
      <c r="N51" s="27"/>
      <c r="O51" s="27"/>
      <c r="P51" s="62"/>
    </row>
    <row r="52" spans="2:16" ht="15">
      <c r="B52" s="65">
        <v>10</v>
      </c>
      <c r="C52" s="66"/>
      <c r="D52" s="66"/>
      <c r="E52" s="61"/>
      <c r="F52" s="61"/>
      <c r="G52" s="74"/>
      <c r="H52" s="36"/>
      <c r="I52" s="24"/>
      <c r="J52" s="24"/>
      <c r="K52" s="24"/>
      <c r="L52" s="24"/>
      <c r="N52" s="27"/>
      <c r="O52" s="27"/>
      <c r="P52" s="62"/>
    </row>
    <row r="53" spans="2:16" ht="15">
      <c r="B53" s="67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</row>
    <row r="54" spans="9:16" ht="15">
      <c r="I54" s="36"/>
      <c r="J54" s="36"/>
      <c r="K54" s="36"/>
      <c r="L54" s="36"/>
      <c r="M54" s="36"/>
      <c r="N54" s="36"/>
      <c r="O54" s="36"/>
      <c r="P54" s="36"/>
    </row>
    <row r="55" spans="6:16" ht="25.5">
      <c r="F55" s="6" t="s">
        <v>37</v>
      </c>
      <c r="G55" s="6"/>
      <c r="H55" s="32"/>
      <c r="O55" s="5"/>
      <c r="P55" s="5"/>
    </row>
    <row r="56" spans="6:16" ht="12.75">
      <c r="F56" s="2"/>
      <c r="G56" s="2"/>
      <c r="H56" s="31"/>
      <c r="O56" s="5"/>
      <c r="P56" s="5"/>
    </row>
    <row r="57" spans="6:16" ht="12.75">
      <c r="F57" s="2"/>
      <c r="G57" s="2"/>
      <c r="H57" s="31"/>
      <c r="O57" s="5"/>
      <c r="P57" s="5"/>
    </row>
    <row r="58" spans="2:16" ht="12.75">
      <c r="B58" s="51"/>
      <c r="C58" s="51"/>
      <c r="D58" s="51"/>
      <c r="E58" s="51"/>
      <c r="F58" s="51"/>
      <c r="G58" s="51"/>
      <c r="H58" s="52"/>
      <c r="I58" s="51"/>
      <c r="J58" s="51"/>
      <c r="K58" s="51"/>
      <c r="L58" s="51"/>
      <c r="M58" s="51"/>
      <c r="N58" s="51"/>
      <c r="O58" s="51"/>
      <c r="P58" s="51"/>
    </row>
    <row r="59" spans="6:8" ht="12.75">
      <c r="F59" s="2"/>
      <c r="G59" s="2"/>
      <c r="H59" s="31"/>
    </row>
    <row r="60" spans="2:16" ht="12.75">
      <c r="B60" s="53"/>
      <c r="C60" s="53"/>
      <c r="D60" s="53"/>
      <c r="E60" s="53"/>
      <c r="F60" s="53"/>
      <c r="G60" s="53"/>
      <c r="H60" s="54"/>
      <c r="I60" s="53"/>
      <c r="J60" s="53"/>
      <c r="K60" s="53"/>
      <c r="L60" s="53"/>
      <c r="M60" s="53"/>
      <c r="N60" s="53"/>
      <c r="O60" s="53"/>
      <c r="P60" s="53"/>
    </row>
    <row r="61" spans="2:16" ht="15">
      <c r="B61" s="55"/>
      <c r="C61" s="80"/>
      <c r="D61" s="80"/>
      <c r="E61" s="56"/>
      <c r="F61" s="57"/>
      <c r="G61" s="30"/>
      <c r="H61" s="35"/>
      <c r="I61" s="22" t="s">
        <v>19</v>
      </c>
      <c r="J61" s="22" t="s">
        <v>20</v>
      </c>
      <c r="K61" s="22" t="s">
        <v>21</v>
      </c>
      <c r="L61" s="22">
        <v>0.02</v>
      </c>
      <c r="M61" s="12"/>
      <c r="N61" s="26"/>
      <c r="O61" s="26"/>
      <c r="P61" s="58"/>
    </row>
    <row r="62" spans="2:16" ht="15">
      <c r="B62" s="77" t="s">
        <v>5</v>
      </c>
      <c r="C62" s="77" t="s">
        <v>0</v>
      </c>
      <c r="D62" s="77"/>
      <c r="E62" s="78" t="s">
        <v>1</v>
      </c>
      <c r="F62" s="79" t="s">
        <v>6</v>
      </c>
      <c r="G62" s="76" t="s">
        <v>50</v>
      </c>
      <c r="H62" s="35"/>
      <c r="I62" s="22"/>
      <c r="J62" s="22" t="s">
        <v>55</v>
      </c>
      <c r="K62" s="22"/>
      <c r="L62" s="22"/>
      <c r="M62" s="12"/>
      <c r="N62" s="26" t="s">
        <v>24</v>
      </c>
      <c r="O62" s="26" t="s">
        <v>26</v>
      </c>
      <c r="P62" s="58" t="s">
        <v>2</v>
      </c>
    </row>
    <row r="63" spans="2:16" ht="15">
      <c r="B63" s="77"/>
      <c r="C63" s="77"/>
      <c r="D63" s="77"/>
      <c r="E63" s="78"/>
      <c r="F63" s="79"/>
      <c r="G63" s="76"/>
      <c r="H63" s="35"/>
      <c r="I63" s="24" t="s">
        <v>3</v>
      </c>
      <c r="J63" s="24" t="s">
        <v>3</v>
      </c>
      <c r="K63" s="24" t="s">
        <v>3</v>
      </c>
      <c r="L63" s="24" t="s">
        <v>3</v>
      </c>
      <c r="M63" s="12"/>
      <c r="N63" s="27" t="s">
        <v>25</v>
      </c>
      <c r="O63" s="27" t="s">
        <v>25</v>
      </c>
      <c r="P63" s="59" t="s">
        <v>4</v>
      </c>
    </row>
    <row r="64" spans="2:16" ht="17.25">
      <c r="B64" s="44"/>
      <c r="C64" s="8"/>
      <c r="D64" s="8"/>
      <c r="E64" s="8"/>
      <c r="F64" s="8"/>
      <c r="G64" s="8"/>
      <c r="H64" s="8"/>
      <c r="I64" s="46"/>
      <c r="J64" s="46"/>
      <c r="K64" s="46"/>
      <c r="L64" s="46"/>
      <c r="M64" s="12"/>
      <c r="N64" s="48"/>
      <c r="O64" s="48"/>
      <c r="P64" s="48"/>
    </row>
    <row r="65" spans="2:16" ht="15">
      <c r="B65" s="60">
        <v>1</v>
      </c>
      <c r="C65" s="61"/>
      <c r="D65" s="61"/>
      <c r="E65" s="61"/>
      <c r="F65" s="61"/>
      <c r="G65" s="74"/>
      <c r="H65" s="36"/>
      <c r="I65" s="24"/>
      <c r="J65" s="24"/>
      <c r="K65" s="24"/>
      <c r="L65" s="24"/>
      <c r="M65" s="12"/>
      <c r="N65" s="27"/>
      <c r="O65" s="27"/>
      <c r="P65" s="62"/>
    </row>
    <row r="66" spans="2:16" ht="15">
      <c r="B66" s="63">
        <v>2</v>
      </c>
      <c r="C66" s="61"/>
      <c r="D66" s="61"/>
      <c r="E66" s="61"/>
      <c r="F66" s="61"/>
      <c r="G66" s="74"/>
      <c r="H66" s="36"/>
      <c r="I66" s="24"/>
      <c r="J66" s="24"/>
      <c r="K66" s="24"/>
      <c r="L66" s="24"/>
      <c r="M66" s="12"/>
      <c r="N66" s="27"/>
      <c r="O66" s="27"/>
      <c r="P66" s="62"/>
    </row>
    <row r="67" spans="2:16" ht="15">
      <c r="B67" s="64">
        <v>3</v>
      </c>
      <c r="C67" s="61"/>
      <c r="D67" s="61"/>
      <c r="E67" s="61"/>
      <c r="F67" s="61"/>
      <c r="G67" s="74"/>
      <c r="H67" s="36"/>
      <c r="I67" s="24"/>
      <c r="J67" s="24"/>
      <c r="K67" s="24"/>
      <c r="L67" s="24"/>
      <c r="M67" s="12"/>
      <c r="N67" s="28"/>
      <c r="O67" s="27"/>
      <c r="P67" s="62"/>
    </row>
    <row r="68" spans="2:16" ht="15">
      <c r="B68" s="65">
        <v>4</v>
      </c>
      <c r="C68" s="61"/>
      <c r="D68" s="61"/>
      <c r="E68" s="61"/>
      <c r="F68" s="61"/>
      <c r="G68" s="74"/>
      <c r="H68" s="36"/>
      <c r="I68" s="24"/>
      <c r="J68" s="24"/>
      <c r="K68" s="24"/>
      <c r="L68" s="24"/>
      <c r="M68" s="12"/>
      <c r="N68" s="27"/>
      <c r="O68" s="27"/>
      <c r="P68" s="62"/>
    </row>
    <row r="69" spans="2:16" ht="15">
      <c r="B69" s="65">
        <v>5</v>
      </c>
      <c r="C69" s="61"/>
      <c r="D69" s="61"/>
      <c r="E69" s="61"/>
      <c r="F69" s="61"/>
      <c r="G69" s="74"/>
      <c r="H69" s="36"/>
      <c r="I69" s="24"/>
      <c r="J69" s="24"/>
      <c r="K69" s="24"/>
      <c r="L69" s="24"/>
      <c r="M69" s="12"/>
      <c r="N69" s="28"/>
      <c r="O69" s="27"/>
      <c r="P69" s="62"/>
    </row>
    <row r="70" spans="2:16" ht="15">
      <c r="B70" s="65">
        <v>6</v>
      </c>
      <c r="C70" s="61"/>
      <c r="D70" s="61"/>
      <c r="E70" s="61"/>
      <c r="F70" s="61"/>
      <c r="G70" s="74"/>
      <c r="H70" s="36"/>
      <c r="I70" s="24"/>
      <c r="J70" s="24"/>
      <c r="K70" s="24"/>
      <c r="L70" s="24"/>
      <c r="M70" s="12"/>
      <c r="N70" s="28"/>
      <c r="O70" s="27"/>
      <c r="P70" s="62"/>
    </row>
    <row r="71" spans="2:16" ht="15">
      <c r="B71" s="65">
        <v>7</v>
      </c>
      <c r="C71" s="61"/>
      <c r="D71" s="61"/>
      <c r="E71" s="61"/>
      <c r="F71" s="61"/>
      <c r="G71" s="74"/>
      <c r="H71" s="36"/>
      <c r="I71" s="24"/>
      <c r="J71" s="24"/>
      <c r="K71" s="24"/>
      <c r="L71" s="24"/>
      <c r="M71" s="12"/>
      <c r="N71" s="27"/>
      <c r="O71" s="27"/>
      <c r="P71" s="62"/>
    </row>
    <row r="72" spans="2:16" ht="15">
      <c r="B72" s="65">
        <v>8</v>
      </c>
      <c r="C72" s="61"/>
      <c r="D72" s="61"/>
      <c r="E72" s="61"/>
      <c r="F72" s="61"/>
      <c r="G72" s="74"/>
      <c r="H72" s="36"/>
      <c r="I72" s="24"/>
      <c r="J72" s="24"/>
      <c r="K72" s="24"/>
      <c r="L72" s="24"/>
      <c r="M72" s="12"/>
      <c r="N72" s="27"/>
      <c r="O72" s="27"/>
      <c r="P72" s="62"/>
    </row>
    <row r="73" spans="2:16" ht="15">
      <c r="B73" s="65">
        <v>9</v>
      </c>
      <c r="C73" s="61"/>
      <c r="D73" s="61"/>
      <c r="E73" s="61"/>
      <c r="F73" s="61"/>
      <c r="G73" s="74"/>
      <c r="H73" s="36"/>
      <c r="I73" s="24"/>
      <c r="J73" s="24"/>
      <c r="K73" s="24"/>
      <c r="L73" s="24"/>
      <c r="M73" s="12"/>
      <c r="N73" s="28"/>
      <c r="O73" s="27"/>
      <c r="P73" s="62"/>
    </row>
    <row r="74" spans="2:16" ht="15">
      <c r="B74" s="65">
        <v>10</v>
      </c>
      <c r="C74" s="66"/>
      <c r="D74" s="66"/>
      <c r="E74" s="61"/>
      <c r="F74" s="61"/>
      <c r="G74" s="74"/>
      <c r="H74" s="36"/>
      <c r="I74" s="24"/>
      <c r="J74" s="24"/>
      <c r="K74" s="24"/>
      <c r="L74" s="24"/>
      <c r="M74" s="12"/>
      <c r="N74" s="28"/>
      <c r="O74" s="27"/>
      <c r="P74" s="62"/>
    </row>
  </sheetData>
  <sheetProtection/>
  <mergeCells count="17">
    <mergeCell ref="E40:E41"/>
    <mergeCell ref="F40:F41"/>
    <mergeCell ref="C61:D61"/>
    <mergeCell ref="B62:B63"/>
    <mergeCell ref="C62:D63"/>
    <mergeCell ref="E62:E63"/>
    <mergeCell ref="F62:F63"/>
    <mergeCell ref="G40:G41"/>
    <mergeCell ref="G62:G63"/>
    <mergeCell ref="B16:B17"/>
    <mergeCell ref="C16:D17"/>
    <mergeCell ref="F16:F17"/>
    <mergeCell ref="E16:E17"/>
    <mergeCell ref="C39:D39"/>
    <mergeCell ref="G16:G17"/>
    <mergeCell ref="B40:B41"/>
    <mergeCell ref="C40:D41"/>
  </mergeCells>
  <printOptions horizontalCentered="1" verticalCentered="1"/>
  <pageMargins left="0" right="0" top="0" bottom="0" header="0.31" footer="0.31"/>
  <pageSetup fitToHeight="1" fitToWidth="1" horizontalDpi="600" verticalDpi="600"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72"/>
  <sheetViews>
    <sheetView zoomScale="80" zoomScaleNormal="80" zoomScalePageLayoutView="0" workbookViewId="0" topLeftCell="B1">
      <selection activeCell="J24" sqref="J24"/>
    </sheetView>
  </sheetViews>
  <sheetFormatPr defaultColWidth="8.7109375" defaultRowHeight="12.75"/>
  <cols>
    <col min="1" max="1" width="2.140625" style="2" customWidth="1"/>
    <col min="2" max="2" width="9.7109375" style="2" bestFit="1" customWidth="1"/>
    <col min="3" max="3" width="12.421875" style="2" customWidth="1"/>
    <col min="4" max="4" width="16.7109375" style="2" bestFit="1" customWidth="1"/>
    <col min="5" max="5" width="16.7109375" style="2" customWidth="1"/>
    <col min="6" max="6" width="19.421875" style="3" customWidth="1"/>
    <col min="7" max="7" width="9.57421875" style="3" customWidth="1"/>
    <col min="8" max="8" width="1.28515625" style="37" customWidth="1"/>
    <col min="9" max="9" width="10.28125" style="5" customWidth="1"/>
    <col min="10" max="10" width="12.28125" style="5" bestFit="1" customWidth="1"/>
    <col min="11" max="12" width="10.28125" style="5" customWidth="1"/>
    <col min="13" max="13" width="1.28515625" style="5" customWidth="1"/>
    <col min="14" max="15" width="12.7109375" style="5" bestFit="1" customWidth="1"/>
    <col min="16" max="16" width="10.7109375" style="5" customWidth="1"/>
    <col min="17" max="16384" width="8.7109375" style="2" customWidth="1"/>
  </cols>
  <sheetData>
    <row r="1" spans="8:19" ht="12.75"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8:19" ht="12.75"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5:19" ht="26.25">
      <c r="E3" s="6" t="s">
        <v>59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5:19" ht="26.25">
      <c r="E4" s="6" t="s">
        <v>38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5:19" ht="26.25">
      <c r="E5" s="6" t="s">
        <v>41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8:19" ht="12.75"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8:19" ht="12.75"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6:16" ht="15.75" customHeight="1">
      <c r="F8" s="2"/>
      <c r="G8" s="2"/>
      <c r="H8" s="31"/>
      <c r="I8" s="2"/>
      <c r="J8" s="2"/>
      <c r="K8" s="2"/>
      <c r="L8" s="2"/>
      <c r="M8" s="2"/>
      <c r="N8" s="2"/>
      <c r="O8" s="2"/>
      <c r="P8" s="2"/>
    </row>
    <row r="9" spans="6:16" ht="25.5">
      <c r="F9" s="6" t="s">
        <v>33</v>
      </c>
      <c r="G9" s="6"/>
      <c r="H9" s="32"/>
      <c r="I9" s="2"/>
      <c r="J9" s="2"/>
      <c r="K9" s="2"/>
      <c r="L9" s="2"/>
      <c r="M9" s="2"/>
      <c r="N9" s="2"/>
      <c r="O9" s="2"/>
      <c r="P9" s="2"/>
    </row>
    <row r="10" spans="6:16" ht="15.75" customHeight="1">
      <c r="F10" s="2"/>
      <c r="G10" s="2"/>
      <c r="H10" s="31"/>
      <c r="I10" s="2"/>
      <c r="J10" s="2"/>
      <c r="K10" s="2"/>
      <c r="L10" s="2"/>
      <c r="M10" s="2"/>
      <c r="N10" s="2"/>
      <c r="O10" s="2"/>
      <c r="P10" s="2"/>
    </row>
    <row r="11" spans="6:16" ht="13.5" customHeight="1">
      <c r="F11" s="2"/>
      <c r="G11" s="2"/>
      <c r="H11" s="31"/>
      <c r="I11" s="2"/>
      <c r="J11" s="2"/>
      <c r="K11" s="2"/>
      <c r="L11" s="2"/>
      <c r="M11" s="2"/>
      <c r="N11" s="2"/>
      <c r="O11" s="2"/>
      <c r="P11" s="2"/>
    </row>
    <row r="12" spans="2:16" ht="4.5" customHeight="1">
      <c r="B12" s="4"/>
      <c r="C12" s="4"/>
      <c r="D12" s="4"/>
      <c r="E12" s="4"/>
      <c r="F12" s="4"/>
      <c r="G12" s="4"/>
      <c r="H12" s="33"/>
      <c r="I12" s="4"/>
      <c r="J12" s="4"/>
      <c r="K12" s="4"/>
      <c r="L12" s="4"/>
      <c r="M12" s="4"/>
      <c r="N12" s="4"/>
      <c r="O12" s="4"/>
      <c r="P12" s="4"/>
    </row>
    <row r="13" spans="6:16" ht="4.5" customHeight="1">
      <c r="F13" s="2"/>
      <c r="G13" s="2"/>
      <c r="H13" s="31"/>
      <c r="I13" s="2"/>
      <c r="J13" s="2"/>
      <c r="K13" s="2"/>
      <c r="L13" s="2"/>
      <c r="M13" s="2"/>
      <c r="N13" s="2"/>
      <c r="O13" s="2"/>
      <c r="P13" s="2"/>
    </row>
    <row r="14" spans="2:16" ht="3.75" customHeight="1">
      <c r="B14" s="7"/>
      <c r="C14" s="7"/>
      <c r="D14" s="7"/>
      <c r="E14" s="7"/>
      <c r="F14" s="7"/>
      <c r="G14" s="7"/>
      <c r="H14" s="34"/>
      <c r="I14" s="7"/>
      <c r="J14" s="7"/>
      <c r="K14" s="7"/>
      <c r="L14" s="7"/>
      <c r="M14" s="7"/>
      <c r="N14" s="7"/>
      <c r="O14" s="7"/>
      <c r="P14" s="7"/>
    </row>
    <row r="15" spans="2:16" ht="15" customHeight="1">
      <c r="B15" s="40"/>
      <c r="C15" s="40"/>
      <c r="D15" s="40"/>
      <c r="E15" s="40"/>
      <c r="F15" s="40"/>
      <c r="G15" s="30"/>
      <c r="H15" s="39"/>
      <c r="I15" s="22" t="s">
        <v>19</v>
      </c>
      <c r="J15" s="21" t="s">
        <v>20</v>
      </c>
      <c r="K15" s="22" t="s">
        <v>21</v>
      </c>
      <c r="L15" s="22" t="s">
        <v>22</v>
      </c>
      <c r="M15" s="11"/>
      <c r="N15" s="26"/>
      <c r="O15" s="26"/>
      <c r="P15" s="41"/>
    </row>
    <row r="16" spans="2:16" ht="15">
      <c r="B16" s="83" t="s">
        <v>5</v>
      </c>
      <c r="C16" s="81" t="s">
        <v>0</v>
      </c>
      <c r="D16" s="82"/>
      <c r="E16" s="87" t="s">
        <v>1</v>
      </c>
      <c r="F16" s="76" t="s">
        <v>6</v>
      </c>
      <c r="G16" s="76" t="s">
        <v>50</v>
      </c>
      <c r="H16" s="35"/>
      <c r="I16" s="22" t="s">
        <v>17</v>
      </c>
      <c r="J16" s="21" t="s">
        <v>23</v>
      </c>
      <c r="K16" s="22" t="s">
        <v>17</v>
      </c>
      <c r="L16" s="22" t="s">
        <v>23</v>
      </c>
      <c r="M16" s="11"/>
      <c r="N16" s="26" t="s">
        <v>24</v>
      </c>
      <c r="O16" s="26" t="s">
        <v>26</v>
      </c>
      <c r="P16" s="41" t="s">
        <v>2</v>
      </c>
    </row>
    <row r="17" spans="2:18" s="3" customFormat="1" ht="15">
      <c r="B17" s="89"/>
      <c r="C17" s="90"/>
      <c r="D17" s="91"/>
      <c r="E17" s="88"/>
      <c r="F17" s="76"/>
      <c r="G17" s="76"/>
      <c r="H17" s="35"/>
      <c r="I17" s="24" t="s">
        <v>3</v>
      </c>
      <c r="J17" s="23" t="s">
        <v>3</v>
      </c>
      <c r="K17" s="24" t="s">
        <v>3</v>
      </c>
      <c r="L17" s="24" t="s">
        <v>3</v>
      </c>
      <c r="M17" s="12"/>
      <c r="N17" s="27" t="s">
        <v>25</v>
      </c>
      <c r="O17" s="27" t="s">
        <v>25</v>
      </c>
      <c r="P17" s="42" t="s">
        <v>4</v>
      </c>
      <c r="Q17" s="1"/>
      <c r="R17" s="1"/>
    </row>
    <row r="18" spans="2:16" s="31" customFormat="1" ht="11.25" customHeight="1">
      <c r="B18" s="49"/>
      <c r="C18" s="47"/>
      <c r="D18" s="47"/>
      <c r="E18" s="47"/>
      <c r="F18" s="47"/>
      <c r="G18" s="8"/>
      <c r="H18" s="47"/>
      <c r="I18" s="50"/>
      <c r="J18" s="50"/>
      <c r="K18" s="50"/>
      <c r="L18" s="50"/>
      <c r="M18" s="47"/>
      <c r="N18" s="48"/>
      <c r="O18" s="48"/>
      <c r="P18" s="48"/>
    </row>
    <row r="19" spans="2:16" ht="15">
      <c r="B19" s="17">
        <v>1</v>
      </c>
      <c r="C19" s="9" t="s">
        <v>14</v>
      </c>
      <c r="D19" s="9" t="s">
        <v>8</v>
      </c>
      <c r="E19" s="9" t="s">
        <v>18</v>
      </c>
      <c r="F19" s="9" t="s">
        <v>29</v>
      </c>
      <c r="G19" s="74" t="s">
        <v>52</v>
      </c>
      <c r="H19" s="36"/>
      <c r="I19" s="24">
        <f>152.02+150.02</f>
        <v>302.04</v>
      </c>
      <c r="J19" s="23">
        <v>309.07</v>
      </c>
      <c r="K19" s="24"/>
      <c r="L19" s="24"/>
      <c r="M19" s="12"/>
      <c r="N19" s="68">
        <f>LARGE(I19:L19,1)</f>
        <v>309.07</v>
      </c>
      <c r="O19" s="68">
        <f>LARGE(I19:L19,2)</f>
        <v>302.04</v>
      </c>
      <c r="P19" s="43">
        <f>SUM(N19:O19)</f>
        <v>611.11</v>
      </c>
    </row>
    <row r="20" spans="2:16" ht="15">
      <c r="B20" s="18">
        <v>2</v>
      </c>
      <c r="C20" s="9" t="s">
        <v>9</v>
      </c>
      <c r="D20" s="9" t="s">
        <v>11</v>
      </c>
      <c r="E20" s="9" t="s">
        <v>18</v>
      </c>
      <c r="F20" s="9" t="s">
        <v>42</v>
      </c>
      <c r="G20" s="74" t="s">
        <v>52</v>
      </c>
      <c r="H20" s="36"/>
      <c r="I20" s="24">
        <f>149.02+144.01</f>
        <v>293.03</v>
      </c>
      <c r="J20" s="23">
        <v>309.04</v>
      </c>
      <c r="K20" s="24"/>
      <c r="L20" s="38"/>
      <c r="M20" s="12"/>
      <c r="N20" s="68">
        <f>LARGE(I20:L20,1)</f>
        <v>309.04</v>
      </c>
      <c r="O20" s="68">
        <f>LARGE(I20:L20,2)</f>
        <v>293.03</v>
      </c>
      <c r="P20" s="43">
        <f>SUM(N20:O20)</f>
        <v>602.0699999999999</v>
      </c>
    </row>
    <row r="21" spans="2:16" ht="15">
      <c r="B21" s="19">
        <v>3</v>
      </c>
      <c r="C21" s="9" t="s">
        <v>12</v>
      </c>
      <c r="D21" s="9" t="s">
        <v>10</v>
      </c>
      <c r="E21" s="9" t="s">
        <v>18</v>
      </c>
      <c r="F21" s="9" t="s">
        <v>28</v>
      </c>
      <c r="G21" s="74" t="s">
        <v>52</v>
      </c>
      <c r="H21" s="36"/>
      <c r="I21" s="38">
        <f>152+142</f>
        <v>294</v>
      </c>
      <c r="J21" s="25">
        <v>298.03</v>
      </c>
      <c r="K21" s="24"/>
      <c r="L21" s="38"/>
      <c r="M21" s="12"/>
      <c r="N21" s="69">
        <f>LARGE(I21:L21,1)</f>
        <v>298.03</v>
      </c>
      <c r="O21" s="69">
        <f>LARGE(I21:L21,2)</f>
        <v>294</v>
      </c>
      <c r="P21" s="43">
        <f>SUM(N21:O21)</f>
        <v>592.03</v>
      </c>
    </row>
    <row r="22" spans="2:16" ht="15">
      <c r="B22" s="20">
        <v>4</v>
      </c>
      <c r="C22" s="9" t="s">
        <v>56</v>
      </c>
      <c r="D22" s="9" t="s">
        <v>57</v>
      </c>
      <c r="E22" s="9" t="s">
        <v>18</v>
      </c>
      <c r="F22" s="9"/>
      <c r="G22" s="74" t="s">
        <v>52</v>
      </c>
      <c r="H22" s="36"/>
      <c r="I22" s="24">
        <f>141.01+132</f>
        <v>273.01</v>
      </c>
      <c r="J22" s="25">
        <v>295.03</v>
      </c>
      <c r="K22" s="24"/>
      <c r="L22" s="24"/>
      <c r="M22" s="12"/>
      <c r="N22" s="68">
        <f>LARGE(I22:L22,1)</f>
        <v>295.03</v>
      </c>
      <c r="O22" s="68">
        <f>LARGE(I22:L22,2)</f>
        <v>273.01</v>
      </c>
      <c r="P22" s="43">
        <f>SUM(N22:O22)</f>
        <v>568.04</v>
      </c>
    </row>
    <row r="23" spans="2:16" ht="15">
      <c r="B23" s="20">
        <v>5</v>
      </c>
      <c r="C23" s="9"/>
      <c r="D23" s="9"/>
      <c r="E23" s="9"/>
      <c r="F23" s="9"/>
      <c r="G23" s="9"/>
      <c r="H23" s="36"/>
      <c r="I23" s="38"/>
      <c r="J23" s="23"/>
      <c r="K23" s="24"/>
      <c r="L23" s="24"/>
      <c r="M23" s="12"/>
      <c r="N23" s="69"/>
      <c r="O23" s="68"/>
      <c r="P23" s="43"/>
    </row>
    <row r="24" spans="2:16" ht="15">
      <c r="B24" s="20">
        <v>6</v>
      </c>
      <c r="C24" s="9"/>
      <c r="D24" s="9"/>
      <c r="E24" s="9"/>
      <c r="F24" s="9"/>
      <c r="G24" s="9"/>
      <c r="H24" s="36"/>
      <c r="I24" s="24"/>
      <c r="J24" s="25"/>
      <c r="K24" s="24"/>
      <c r="L24" s="24"/>
      <c r="M24" s="12"/>
      <c r="N24" s="68"/>
      <c r="O24" s="68"/>
      <c r="P24" s="43"/>
    </row>
    <row r="25" spans="2:16" ht="15">
      <c r="B25" s="20">
        <v>7</v>
      </c>
      <c r="C25" s="9"/>
      <c r="D25" s="9"/>
      <c r="E25" s="9"/>
      <c r="F25" s="9"/>
      <c r="G25" s="9"/>
      <c r="H25" s="36"/>
      <c r="I25" s="24"/>
      <c r="J25" s="25"/>
      <c r="K25" s="24"/>
      <c r="L25" s="24"/>
      <c r="M25" s="12"/>
      <c r="N25" s="27"/>
      <c r="O25" s="27"/>
      <c r="P25" s="43"/>
    </row>
    <row r="26" spans="2:16" ht="15">
      <c r="B26" s="20">
        <v>8</v>
      </c>
      <c r="C26" s="9"/>
      <c r="D26" s="9"/>
      <c r="E26" s="9"/>
      <c r="F26" s="9"/>
      <c r="G26" s="9"/>
      <c r="H26" s="36"/>
      <c r="I26" s="24"/>
      <c r="J26" s="25"/>
      <c r="K26" s="24"/>
      <c r="L26" s="24"/>
      <c r="M26" s="12"/>
      <c r="N26" s="27"/>
      <c r="O26" s="27"/>
      <c r="P26" s="43"/>
    </row>
    <row r="27" spans="2:16" ht="15">
      <c r="B27" s="20">
        <v>9</v>
      </c>
      <c r="C27" s="9"/>
      <c r="D27" s="9"/>
      <c r="E27" s="9"/>
      <c r="F27" s="9"/>
      <c r="G27" s="74"/>
      <c r="H27" s="36"/>
      <c r="I27" s="24"/>
      <c r="J27" s="25"/>
      <c r="K27" s="24"/>
      <c r="L27" s="24"/>
      <c r="M27" s="12"/>
      <c r="N27" s="27"/>
      <c r="O27" s="27"/>
      <c r="P27" s="43"/>
    </row>
    <row r="28" spans="2:16" ht="15">
      <c r="B28" s="20">
        <v>10</v>
      </c>
      <c r="C28" s="9"/>
      <c r="D28" s="9"/>
      <c r="E28" s="9"/>
      <c r="F28" s="9"/>
      <c r="G28" s="74"/>
      <c r="H28" s="36"/>
      <c r="I28" s="24"/>
      <c r="J28" s="25"/>
      <c r="K28" s="24"/>
      <c r="L28" s="24"/>
      <c r="M28" s="12"/>
      <c r="N28" s="27"/>
      <c r="O28" s="27"/>
      <c r="P28" s="43"/>
    </row>
    <row r="29" spans="6:16" ht="12.75">
      <c r="F29" s="2"/>
      <c r="G29" s="2"/>
      <c r="H29" s="31"/>
      <c r="I29" s="2"/>
      <c r="J29" s="2"/>
      <c r="K29" s="2"/>
      <c r="L29" s="2"/>
      <c r="M29" s="2"/>
      <c r="N29" s="2"/>
      <c r="O29" s="2"/>
      <c r="P29" s="2"/>
    </row>
    <row r="30" spans="6:16" ht="12.75">
      <c r="F30" s="2"/>
      <c r="G30" s="2"/>
      <c r="H30" s="31"/>
      <c r="I30" s="2"/>
      <c r="J30" s="2"/>
      <c r="K30" s="2"/>
      <c r="L30" s="2"/>
      <c r="M30" s="2"/>
      <c r="N30" s="2"/>
      <c r="O30" s="2"/>
      <c r="P30" s="2"/>
    </row>
    <row r="31" spans="6:16" ht="25.5">
      <c r="F31" s="6" t="s">
        <v>32</v>
      </c>
      <c r="G31" s="6"/>
      <c r="H31" s="32"/>
      <c r="I31" s="2"/>
      <c r="J31" s="2"/>
      <c r="K31" s="2"/>
      <c r="L31" s="2"/>
      <c r="M31" s="2"/>
      <c r="N31" s="2"/>
      <c r="O31" s="2"/>
      <c r="P31" s="2"/>
    </row>
    <row r="32" spans="6:16" ht="12.75">
      <c r="F32" s="2"/>
      <c r="G32" s="2"/>
      <c r="H32" s="31"/>
      <c r="I32" s="2"/>
      <c r="J32" s="2"/>
      <c r="K32" s="2"/>
      <c r="L32" s="2"/>
      <c r="M32" s="2"/>
      <c r="N32" s="2"/>
      <c r="O32" s="2"/>
      <c r="P32" s="2"/>
    </row>
    <row r="33" spans="6:16" ht="12.75">
      <c r="F33" s="2"/>
      <c r="G33" s="2"/>
      <c r="H33" s="31"/>
      <c r="I33" s="2"/>
      <c r="J33" s="2"/>
      <c r="K33" s="2"/>
      <c r="L33" s="2"/>
      <c r="M33" s="2"/>
      <c r="N33" s="2"/>
      <c r="O33" s="2"/>
      <c r="P33" s="2"/>
    </row>
    <row r="34" spans="2:16" ht="3.75" customHeight="1">
      <c r="B34" s="51"/>
      <c r="C34" s="51"/>
      <c r="D34" s="51"/>
      <c r="E34" s="51"/>
      <c r="F34" s="51"/>
      <c r="G34" s="51"/>
      <c r="H34" s="52"/>
      <c r="I34" s="51"/>
      <c r="J34" s="51"/>
      <c r="K34" s="51"/>
      <c r="L34" s="51"/>
      <c r="M34" s="51"/>
      <c r="N34" s="51"/>
      <c r="O34" s="51"/>
      <c r="P34" s="51"/>
    </row>
    <row r="35" spans="6:16" ht="3.75" customHeight="1">
      <c r="F35" s="2"/>
      <c r="G35" s="2"/>
      <c r="H35" s="31"/>
      <c r="I35" s="2"/>
      <c r="J35" s="2"/>
      <c r="K35" s="2"/>
      <c r="L35" s="2"/>
      <c r="M35" s="2"/>
      <c r="N35" s="2"/>
      <c r="O35" s="2"/>
      <c r="P35" s="2"/>
    </row>
    <row r="36" spans="2:16" ht="3.75" customHeight="1">
      <c r="B36" s="53"/>
      <c r="C36" s="53"/>
      <c r="D36" s="53"/>
      <c r="E36" s="53"/>
      <c r="F36" s="53"/>
      <c r="G36" s="53"/>
      <c r="H36" s="54"/>
      <c r="I36" s="53"/>
      <c r="J36" s="53"/>
      <c r="K36" s="53"/>
      <c r="L36" s="53"/>
      <c r="M36" s="53"/>
      <c r="N36" s="53"/>
      <c r="O36" s="53"/>
      <c r="P36" s="53"/>
    </row>
    <row r="37" spans="2:16" ht="15">
      <c r="B37" s="55"/>
      <c r="C37" s="80"/>
      <c r="D37" s="80"/>
      <c r="E37" s="56"/>
      <c r="F37" s="57"/>
      <c r="G37" s="30"/>
      <c r="H37" s="35"/>
      <c r="I37" s="22" t="s">
        <v>19</v>
      </c>
      <c r="J37" s="22" t="s">
        <v>20</v>
      </c>
      <c r="K37" s="22" t="s">
        <v>21</v>
      </c>
      <c r="L37" s="22" t="s">
        <v>22</v>
      </c>
      <c r="N37" s="26"/>
      <c r="O37" s="26"/>
      <c r="P37" s="58"/>
    </row>
    <row r="38" spans="2:16" ht="15">
      <c r="B38" s="77" t="s">
        <v>5</v>
      </c>
      <c r="C38" s="77" t="s">
        <v>0</v>
      </c>
      <c r="D38" s="77"/>
      <c r="E38" s="78" t="s">
        <v>1</v>
      </c>
      <c r="F38" s="79" t="s">
        <v>6</v>
      </c>
      <c r="G38" s="76" t="s">
        <v>50</v>
      </c>
      <c r="H38" s="35"/>
      <c r="I38" s="22" t="s">
        <v>43</v>
      </c>
      <c r="J38" s="22" t="s">
        <v>30</v>
      </c>
      <c r="K38" s="22" t="s">
        <v>30</v>
      </c>
      <c r="L38" s="22" t="s">
        <v>43</v>
      </c>
      <c r="N38" s="26" t="s">
        <v>24</v>
      </c>
      <c r="O38" s="26" t="s">
        <v>26</v>
      </c>
      <c r="P38" s="58" t="s">
        <v>2</v>
      </c>
    </row>
    <row r="39" spans="2:16" ht="15">
      <c r="B39" s="77"/>
      <c r="C39" s="77"/>
      <c r="D39" s="77"/>
      <c r="E39" s="78"/>
      <c r="F39" s="79"/>
      <c r="G39" s="76"/>
      <c r="H39" s="35"/>
      <c r="I39" s="24" t="s">
        <v>3</v>
      </c>
      <c r="J39" s="24" t="s">
        <v>3</v>
      </c>
      <c r="K39" s="24" t="s">
        <v>3</v>
      </c>
      <c r="L39" s="24" t="s">
        <v>3</v>
      </c>
      <c r="N39" s="27" t="s">
        <v>25</v>
      </c>
      <c r="O39" s="27" t="s">
        <v>25</v>
      </c>
      <c r="P39" s="59" t="s">
        <v>4</v>
      </c>
    </row>
    <row r="40" spans="2:16" ht="17.25">
      <c r="B40" s="44"/>
      <c r="C40" s="8"/>
      <c r="D40" s="8"/>
      <c r="E40" s="8"/>
      <c r="F40" s="8"/>
      <c r="G40" s="8"/>
      <c r="H40" s="8"/>
      <c r="I40" s="50"/>
      <c r="J40" s="50"/>
      <c r="K40" s="50"/>
      <c r="L40" s="50"/>
      <c r="N40" s="48"/>
      <c r="O40" s="48"/>
      <c r="P40" s="48"/>
    </row>
    <row r="41" spans="2:16" ht="15">
      <c r="B41" s="60">
        <v>1</v>
      </c>
      <c r="C41" s="61" t="s">
        <v>47</v>
      </c>
      <c r="D41" s="61" t="s">
        <v>45</v>
      </c>
      <c r="E41" s="61" t="s">
        <v>48</v>
      </c>
      <c r="F41" s="61" t="s">
        <v>49</v>
      </c>
      <c r="G41" s="74" t="s">
        <v>51</v>
      </c>
      <c r="H41" s="36"/>
      <c r="I41" s="38">
        <f>159.06+157.03</f>
        <v>316.09000000000003</v>
      </c>
      <c r="J41" s="24"/>
      <c r="K41" s="24"/>
      <c r="L41" s="24"/>
      <c r="N41" s="69">
        <f>LARGE(I41:L41,1)</f>
        <v>316.09000000000003</v>
      </c>
      <c r="O41" s="68"/>
      <c r="P41" s="62">
        <f>SUM(N41:O41)</f>
        <v>316.09000000000003</v>
      </c>
    </row>
    <row r="42" spans="2:16" ht="15">
      <c r="B42" s="63">
        <v>2</v>
      </c>
      <c r="C42" s="61" t="s">
        <v>13</v>
      </c>
      <c r="D42" s="61" t="s">
        <v>7</v>
      </c>
      <c r="E42" s="61" t="s">
        <v>34</v>
      </c>
      <c r="F42" s="61" t="s">
        <v>35</v>
      </c>
      <c r="G42" s="74" t="s">
        <v>51</v>
      </c>
      <c r="H42" s="36"/>
      <c r="I42" s="24">
        <f>157.03+156.01</f>
        <v>313.03999999999996</v>
      </c>
      <c r="J42" s="24"/>
      <c r="K42" s="24"/>
      <c r="L42" s="24"/>
      <c r="N42" s="68">
        <f>LARGE(I42:L42,1)</f>
        <v>313.03999999999996</v>
      </c>
      <c r="O42" s="27"/>
      <c r="P42" s="62">
        <f>SUM(N42:O42)</f>
        <v>313.03999999999996</v>
      </c>
    </row>
    <row r="43" spans="2:16" ht="15">
      <c r="B43" s="64">
        <v>3</v>
      </c>
      <c r="C43" s="61" t="s">
        <v>72</v>
      </c>
      <c r="D43" s="61" t="s">
        <v>73</v>
      </c>
      <c r="E43" s="61" t="s">
        <v>77</v>
      </c>
      <c r="F43" s="61" t="s">
        <v>74</v>
      </c>
      <c r="G43" s="74" t="s">
        <v>51</v>
      </c>
      <c r="H43" s="36"/>
      <c r="I43" s="24"/>
      <c r="J43" s="24">
        <f>146.02+139</f>
        <v>285.02</v>
      </c>
      <c r="K43" s="24"/>
      <c r="L43" s="24"/>
      <c r="N43" s="68">
        <f>LARGE(I43:L43,1)</f>
        <v>285.02</v>
      </c>
      <c r="O43" s="68"/>
      <c r="P43" s="62">
        <f>SUM(N43:O43)</f>
        <v>285.02</v>
      </c>
    </row>
    <row r="44" spans="2:16" ht="15">
      <c r="B44" s="65">
        <v>4</v>
      </c>
      <c r="C44" s="61" t="s">
        <v>67</v>
      </c>
      <c r="D44" s="61" t="s">
        <v>68</v>
      </c>
      <c r="E44" s="61" t="s">
        <v>69</v>
      </c>
      <c r="F44" s="61" t="s">
        <v>70</v>
      </c>
      <c r="G44" s="74" t="s">
        <v>51</v>
      </c>
      <c r="H44" s="36"/>
      <c r="I44" s="24"/>
      <c r="J44" s="24">
        <f>135.01+150.01</f>
        <v>285.02</v>
      </c>
      <c r="K44" s="24"/>
      <c r="L44" s="24"/>
      <c r="N44" s="68">
        <f>LARGE(I44:L44,1)</f>
        <v>285.02</v>
      </c>
      <c r="O44" s="27"/>
      <c r="P44" s="62">
        <f>SUM(N44:O44)</f>
        <v>285.02</v>
      </c>
    </row>
    <row r="45" spans="2:16" ht="15">
      <c r="B45" s="65">
        <v>5</v>
      </c>
      <c r="C45" s="61" t="s">
        <v>71</v>
      </c>
      <c r="D45" s="61" t="s">
        <v>68</v>
      </c>
      <c r="E45" s="61" t="s">
        <v>69</v>
      </c>
      <c r="F45" s="61" t="s">
        <v>70</v>
      </c>
      <c r="G45" s="74" t="s">
        <v>51</v>
      </c>
      <c r="H45" s="36"/>
      <c r="I45" s="24"/>
      <c r="J45" s="24">
        <f>126.01+135</f>
        <v>261.01</v>
      </c>
      <c r="K45" s="24"/>
      <c r="L45" s="24"/>
      <c r="N45" s="68">
        <f>LARGE(I45:L45,1)</f>
        <v>261.01</v>
      </c>
      <c r="O45" s="27"/>
      <c r="P45" s="62">
        <f>SUM(N45:O45)</f>
        <v>261.01</v>
      </c>
    </row>
    <row r="46" spans="2:16" ht="15">
      <c r="B46" s="65">
        <v>6</v>
      </c>
      <c r="I46" s="24"/>
      <c r="J46" s="24"/>
      <c r="K46" s="24"/>
      <c r="L46" s="24"/>
      <c r="N46" s="27"/>
      <c r="O46" s="27"/>
      <c r="P46" s="62"/>
    </row>
    <row r="47" spans="2:16" ht="15">
      <c r="B47" s="65">
        <v>7</v>
      </c>
      <c r="C47" s="61"/>
      <c r="D47" s="61"/>
      <c r="E47" s="61"/>
      <c r="F47" s="61"/>
      <c r="G47" s="74"/>
      <c r="H47" s="36"/>
      <c r="I47" s="24"/>
      <c r="J47" s="24"/>
      <c r="K47" s="24"/>
      <c r="L47" s="24"/>
      <c r="N47" s="27"/>
      <c r="O47" s="27"/>
      <c r="P47" s="62"/>
    </row>
    <row r="48" spans="2:16" ht="15">
      <c r="B48" s="65">
        <v>8</v>
      </c>
      <c r="C48" s="61"/>
      <c r="D48" s="61"/>
      <c r="E48" s="61"/>
      <c r="F48" s="61"/>
      <c r="G48" s="74"/>
      <c r="H48" s="36"/>
      <c r="I48" s="24"/>
      <c r="J48" s="24"/>
      <c r="K48" s="24"/>
      <c r="L48" s="24"/>
      <c r="N48" s="27"/>
      <c r="O48" s="27"/>
      <c r="P48" s="62"/>
    </row>
    <row r="49" spans="2:16" ht="15">
      <c r="B49" s="65">
        <v>9</v>
      </c>
      <c r="C49" s="61"/>
      <c r="D49" s="61"/>
      <c r="E49" s="61"/>
      <c r="F49" s="61"/>
      <c r="G49" s="74"/>
      <c r="H49" s="36"/>
      <c r="I49" s="24"/>
      <c r="J49" s="24"/>
      <c r="K49" s="24"/>
      <c r="L49" s="24"/>
      <c r="N49" s="27"/>
      <c r="O49" s="27"/>
      <c r="P49" s="62"/>
    </row>
    <row r="50" spans="2:16" ht="15">
      <c r="B50" s="65">
        <v>10</v>
      </c>
      <c r="C50" s="66"/>
      <c r="D50" s="66"/>
      <c r="E50" s="61"/>
      <c r="F50" s="61"/>
      <c r="G50" s="74"/>
      <c r="H50" s="36"/>
      <c r="I50" s="24"/>
      <c r="J50" s="24"/>
      <c r="K50" s="24"/>
      <c r="L50" s="24"/>
      <c r="N50" s="27"/>
      <c r="O50" s="27"/>
      <c r="P50" s="62"/>
    </row>
    <row r="51" spans="2:16" ht="12" customHeight="1">
      <c r="B51" s="67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</row>
    <row r="52" spans="9:16" ht="12" customHeight="1">
      <c r="I52" s="36"/>
      <c r="J52" s="36"/>
      <c r="K52" s="36"/>
      <c r="L52" s="36"/>
      <c r="M52" s="36"/>
      <c r="N52" s="36"/>
      <c r="O52" s="36"/>
      <c r="P52" s="36"/>
    </row>
    <row r="53" spans="6:16" ht="25.5">
      <c r="F53" s="6" t="s">
        <v>37</v>
      </c>
      <c r="G53" s="6"/>
      <c r="H53" s="32"/>
      <c r="I53" s="2"/>
      <c r="J53" s="2"/>
      <c r="K53" s="2"/>
      <c r="L53" s="2"/>
      <c r="M53" s="2"/>
      <c r="N53" s="36"/>
      <c r="O53" s="36"/>
      <c r="P53" s="36"/>
    </row>
    <row r="54" spans="6:16" ht="15">
      <c r="F54" s="2"/>
      <c r="G54" s="2"/>
      <c r="H54" s="31"/>
      <c r="I54" s="2"/>
      <c r="J54" s="2"/>
      <c r="K54" s="2"/>
      <c r="L54" s="2"/>
      <c r="M54" s="2"/>
      <c r="N54" s="36"/>
      <c r="O54" s="36"/>
      <c r="P54" s="36"/>
    </row>
    <row r="55" spans="6:16" ht="15">
      <c r="F55" s="2"/>
      <c r="G55" s="2"/>
      <c r="H55" s="31"/>
      <c r="I55" s="2"/>
      <c r="J55" s="2"/>
      <c r="K55" s="2"/>
      <c r="L55" s="2"/>
      <c r="M55" s="2"/>
      <c r="N55" s="36"/>
      <c r="O55" s="36"/>
      <c r="P55" s="36"/>
    </row>
    <row r="56" spans="2:16" ht="12.75">
      <c r="B56" s="51"/>
      <c r="C56" s="51"/>
      <c r="D56" s="51"/>
      <c r="E56" s="51"/>
      <c r="F56" s="51"/>
      <c r="G56" s="51"/>
      <c r="H56" s="52"/>
      <c r="I56" s="51"/>
      <c r="J56" s="51"/>
      <c r="K56" s="51"/>
      <c r="L56" s="51"/>
      <c r="M56" s="51"/>
      <c r="N56" s="51"/>
      <c r="O56" s="51"/>
      <c r="P56" s="51"/>
    </row>
    <row r="57" spans="6:16" ht="12.75">
      <c r="F57" s="2"/>
      <c r="G57" s="2"/>
      <c r="H57" s="31"/>
      <c r="I57" s="2"/>
      <c r="J57" s="2"/>
      <c r="K57" s="2"/>
      <c r="L57" s="2"/>
      <c r="M57" s="2"/>
      <c r="N57" s="2"/>
      <c r="O57" s="2"/>
      <c r="P57" s="2"/>
    </row>
    <row r="58" spans="2:16" ht="12.75">
      <c r="B58" s="53"/>
      <c r="C58" s="53"/>
      <c r="D58" s="53"/>
      <c r="E58" s="53"/>
      <c r="F58" s="53"/>
      <c r="G58" s="53"/>
      <c r="H58" s="54"/>
      <c r="I58" s="53"/>
      <c r="J58" s="53"/>
      <c r="K58" s="53"/>
      <c r="L58" s="53"/>
      <c r="M58" s="53"/>
      <c r="N58" s="53"/>
      <c r="O58" s="53"/>
      <c r="P58" s="53"/>
    </row>
    <row r="59" spans="2:16" ht="15">
      <c r="B59" s="55"/>
      <c r="C59" s="80"/>
      <c r="D59" s="80"/>
      <c r="E59" s="56"/>
      <c r="F59" s="57"/>
      <c r="G59" s="30"/>
      <c r="H59" s="35"/>
      <c r="I59" s="22" t="s">
        <v>19</v>
      </c>
      <c r="J59" s="22" t="s">
        <v>20</v>
      </c>
      <c r="K59" s="22" t="s">
        <v>21</v>
      </c>
      <c r="L59" s="22" t="s">
        <v>22</v>
      </c>
      <c r="M59" s="12"/>
      <c r="N59" s="26"/>
      <c r="O59" s="26"/>
      <c r="P59" s="58"/>
    </row>
    <row r="60" spans="2:16" ht="15">
      <c r="B60" s="77" t="s">
        <v>5</v>
      </c>
      <c r="C60" s="77" t="s">
        <v>0</v>
      </c>
      <c r="D60" s="77"/>
      <c r="E60" s="78" t="s">
        <v>1</v>
      </c>
      <c r="F60" s="79" t="s">
        <v>6</v>
      </c>
      <c r="G60" s="76" t="s">
        <v>50</v>
      </c>
      <c r="H60" s="35"/>
      <c r="I60" s="22"/>
      <c r="J60" s="22" t="s">
        <v>55</v>
      </c>
      <c r="K60" s="22"/>
      <c r="L60" s="22"/>
      <c r="M60" s="12"/>
      <c r="N60" s="26" t="s">
        <v>24</v>
      </c>
      <c r="O60" s="26" t="s">
        <v>26</v>
      </c>
      <c r="P60" s="58" t="s">
        <v>2</v>
      </c>
    </row>
    <row r="61" spans="2:16" ht="15">
      <c r="B61" s="77"/>
      <c r="C61" s="77"/>
      <c r="D61" s="77"/>
      <c r="E61" s="78"/>
      <c r="F61" s="79"/>
      <c r="G61" s="76"/>
      <c r="H61" s="35"/>
      <c r="I61" s="24" t="s">
        <v>3</v>
      </c>
      <c r="J61" s="24" t="s">
        <v>3</v>
      </c>
      <c r="K61" s="24" t="s">
        <v>3</v>
      </c>
      <c r="L61" s="24" t="s">
        <v>3</v>
      </c>
      <c r="M61" s="12"/>
      <c r="N61" s="27" t="s">
        <v>25</v>
      </c>
      <c r="O61" s="27" t="s">
        <v>25</v>
      </c>
      <c r="P61" s="59" t="s">
        <v>4</v>
      </c>
    </row>
    <row r="62" spans="2:16" ht="17.25">
      <c r="B62" s="44"/>
      <c r="C62" s="8"/>
      <c r="D62" s="8"/>
      <c r="E62" s="8"/>
      <c r="F62" s="8"/>
      <c r="G62" s="8"/>
      <c r="H62" s="8"/>
      <c r="I62" s="46"/>
      <c r="J62" s="46"/>
      <c r="K62" s="46"/>
      <c r="L62" s="46"/>
      <c r="M62" s="12"/>
      <c r="N62" s="48"/>
      <c r="O62" s="48"/>
      <c r="P62" s="48"/>
    </row>
    <row r="63" spans="2:16" ht="15">
      <c r="B63" s="60">
        <v>1</v>
      </c>
      <c r="C63" s="61"/>
      <c r="D63" s="61"/>
      <c r="E63" s="61"/>
      <c r="F63" s="61"/>
      <c r="G63" s="74"/>
      <c r="H63" s="36"/>
      <c r="I63" s="24"/>
      <c r="J63" s="24"/>
      <c r="K63" s="24"/>
      <c r="L63" s="24"/>
      <c r="M63" s="12"/>
      <c r="N63" s="27"/>
      <c r="O63" s="27"/>
      <c r="P63" s="62"/>
    </row>
    <row r="64" spans="2:16" ht="15">
      <c r="B64" s="63">
        <v>2</v>
      </c>
      <c r="C64" s="61"/>
      <c r="D64" s="61"/>
      <c r="E64" s="61"/>
      <c r="F64" s="61"/>
      <c r="G64" s="74"/>
      <c r="H64" s="36"/>
      <c r="I64" s="24"/>
      <c r="J64" s="24"/>
      <c r="K64" s="24"/>
      <c r="L64" s="24"/>
      <c r="M64" s="12"/>
      <c r="N64" s="27"/>
      <c r="O64" s="27"/>
      <c r="P64" s="62"/>
    </row>
    <row r="65" spans="2:16" ht="15">
      <c r="B65" s="64">
        <v>3</v>
      </c>
      <c r="C65" s="61"/>
      <c r="D65" s="61"/>
      <c r="E65" s="61"/>
      <c r="F65" s="61"/>
      <c r="G65" s="74"/>
      <c r="H65" s="36"/>
      <c r="I65" s="24"/>
      <c r="J65" s="24"/>
      <c r="K65" s="24"/>
      <c r="L65" s="24"/>
      <c r="M65" s="12"/>
      <c r="N65" s="28"/>
      <c r="O65" s="27"/>
      <c r="P65" s="62"/>
    </row>
    <row r="66" spans="2:16" ht="15">
      <c r="B66" s="65">
        <v>4</v>
      </c>
      <c r="C66" s="61"/>
      <c r="D66" s="61"/>
      <c r="E66" s="61"/>
      <c r="F66" s="61"/>
      <c r="G66" s="74"/>
      <c r="H66" s="36"/>
      <c r="I66" s="24"/>
      <c r="J66" s="24"/>
      <c r="K66" s="24"/>
      <c r="L66" s="24"/>
      <c r="M66" s="12"/>
      <c r="N66" s="27"/>
      <c r="O66" s="27"/>
      <c r="P66" s="62"/>
    </row>
    <row r="67" spans="2:16" ht="15">
      <c r="B67" s="65">
        <v>5</v>
      </c>
      <c r="C67" s="61"/>
      <c r="D67" s="61"/>
      <c r="E67" s="61"/>
      <c r="F67" s="61"/>
      <c r="G67" s="74"/>
      <c r="H67" s="36"/>
      <c r="I67" s="24"/>
      <c r="J67" s="24"/>
      <c r="K67" s="24"/>
      <c r="L67" s="24"/>
      <c r="M67" s="12"/>
      <c r="N67" s="28"/>
      <c r="O67" s="27"/>
      <c r="P67" s="62"/>
    </row>
    <row r="68" spans="2:16" ht="15">
      <c r="B68" s="65">
        <v>6</v>
      </c>
      <c r="C68" s="61"/>
      <c r="D68" s="61"/>
      <c r="E68" s="61"/>
      <c r="F68" s="61"/>
      <c r="G68" s="74"/>
      <c r="H68" s="36"/>
      <c r="I68" s="24"/>
      <c r="J68" s="24"/>
      <c r="K68" s="24"/>
      <c r="L68" s="24"/>
      <c r="M68" s="12"/>
      <c r="N68" s="28"/>
      <c r="O68" s="27"/>
      <c r="P68" s="62"/>
    </row>
    <row r="69" spans="2:16" ht="15">
      <c r="B69" s="65">
        <v>7</v>
      </c>
      <c r="C69" s="61"/>
      <c r="D69" s="61"/>
      <c r="E69" s="61"/>
      <c r="F69" s="61"/>
      <c r="G69" s="74"/>
      <c r="H69" s="36"/>
      <c r="I69" s="24"/>
      <c r="J69" s="24"/>
      <c r="K69" s="24"/>
      <c r="L69" s="24"/>
      <c r="M69" s="12"/>
      <c r="N69" s="27"/>
      <c r="O69" s="27"/>
      <c r="P69" s="62"/>
    </row>
    <row r="70" spans="2:16" ht="15">
      <c r="B70" s="65">
        <v>8</v>
      </c>
      <c r="C70" s="61"/>
      <c r="D70" s="61"/>
      <c r="E70" s="61"/>
      <c r="F70" s="61"/>
      <c r="G70" s="74"/>
      <c r="H70" s="36"/>
      <c r="I70" s="24"/>
      <c r="J70" s="24"/>
      <c r="K70" s="24"/>
      <c r="L70" s="24"/>
      <c r="M70" s="12"/>
      <c r="N70" s="27"/>
      <c r="O70" s="27"/>
      <c r="P70" s="62"/>
    </row>
    <row r="71" spans="2:16" ht="15">
      <c r="B71" s="65">
        <v>9</v>
      </c>
      <c r="C71" s="61"/>
      <c r="D71" s="61"/>
      <c r="E71" s="61"/>
      <c r="F71" s="61"/>
      <c r="G71" s="74"/>
      <c r="H71" s="36"/>
      <c r="I71" s="24"/>
      <c r="J71" s="24"/>
      <c r="K71" s="24"/>
      <c r="L71" s="24"/>
      <c r="M71" s="12"/>
      <c r="N71" s="28"/>
      <c r="O71" s="27"/>
      <c r="P71" s="62"/>
    </row>
    <row r="72" spans="2:16" ht="15">
      <c r="B72" s="65">
        <v>10</v>
      </c>
      <c r="C72" s="66"/>
      <c r="D72" s="66"/>
      <c r="E72" s="61"/>
      <c r="F72" s="61"/>
      <c r="G72" s="74"/>
      <c r="H72" s="36"/>
      <c r="I72" s="24"/>
      <c r="J72" s="24"/>
      <c r="K72" s="24"/>
      <c r="L72" s="24"/>
      <c r="M72" s="12"/>
      <c r="N72" s="28"/>
      <c r="O72" s="27"/>
      <c r="P72" s="62"/>
    </row>
  </sheetData>
  <sheetProtection/>
  <mergeCells count="17">
    <mergeCell ref="E38:E39"/>
    <mergeCell ref="F38:F39"/>
    <mergeCell ref="C59:D59"/>
    <mergeCell ref="B60:B61"/>
    <mergeCell ref="C60:D61"/>
    <mergeCell ref="E60:E61"/>
    <mergeCell ref="F60:F61"/>
    <mergeCell ref="G38:G39"/>
    <mergeCell ref="G60:G61"/>
    <mergeCell ref="B16:B17"/>
    <mergeCell ref="C16:D17"/>
    <mergeCell ref="E16:E17"/>
    <mergeCell ref="F16:F17"/>
    <mergeCell ref="C37:D37"/>
    <mergeCell ref="G16:G17"/>
    <mergeCell ref="B38:B39"/>
    <mergeCell ref="C38:D39"/>
  </mergeCells>
  <printOptions horizontalCentered="1" verticalCentered="1"/>
  <pageMargins left="0" right="0" top="0" bottom="0" header="0.31" footer="0.31"/>
  <pageSetup fitToHeight="1" fitToWidth="1" horizontalDpi="600" verticalDpi="600" orientation="portrait" paperSize="9" scale="61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</dc:creator>
  <cp:keywords/>
  <dc:description/>
  <cp:lastModifiedBy>GE User</cp:lastModifiedBy>
  <cp:lastPrinted>2015-06-12T10:57:42Z</cp:lastPrinted>
  <dcterms:created xsi:type="dcterms:W3CDTF">2011-06-14T18:24:18Z</dcterms:created>
  <dcterms:modified xsi:type="dcterms:W3CDTF">2016-07-04T07:03:10Z</dcterms:modified>
  <cp:category/>
  <cp:version/>
  <cp:contentType/>
  <cp:contentStatus/>
</cp:coreProperties>
</file>