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11604" yWindow="-12" windowWidth="11448" windowHeight="9696" tabRatio="689"/>
  </bookViews>
  <sheets>
    <sheet name="Sporter" sheetId="1" r:id="rId1"/>
    <sheet name="Unlimited A" sheetId="2" r:id="rId2"/>
    <sheet name="Unlimited B" sheetId="3" r:id="rId3"/>
    <sheet name="Springer" sheetId="4" r:id="rId4"/>
    <sheet name="SuperSpringer" sheetId="14" r:id="rId5"/>
    <sheet name="Diottra" sheetId="10" r:id="rId6"/>
  </sheets>
  <definedNames>
    <definedName name="_xlnm._FilterDatabase" localSheetId="5" hidden="1">Diottra!$C$6:$F$34</definedName>
    <definedName name="_xlnm._FilterDatabase" localSheetId="0" hidden="1">Sporter!$C$6:$F$21</definedName>
    <definedName name="_xlnm._FilterDatabase" localSheetId="3" hidden="1">Springer!$C$6:$F$19</definedName>
    <definedName name="_xlnm._FilterDatabase" localSheetId="4" hidden="1">SuperSpringer!$C$6:$F$20</definedName>
    <definedName name="_xlnm._FilterDatabase" localSheetId="1" hidden="1">'Unlimited A'!$C$6:$G$65</definedName>
    <definedName name="_xlnm._FilterDatabase" localSheetId="2" hidden="1">'Unlimited B'!$C$6:$F$49</definedName>
    <definedName name="_xlnm.Print_Area" localSheetId="5">Diottra!$B$1:$T$39</definedName>
    <definedName name="_xlnm.Print_Area" localSheetId="0">Sporter!$B$1:$T$26</definedName>
    <definedName name="_xlnm.Print_Area" localSheetId="3">Springer!$B$1:$T$24</definedName>
    <definedName name="_xlnm.Print_Area" localSheetId="4">SuperSpringer!$B$1:$T$25</definedName>
    <definedName name="_xlnm.Print_Area" localSheetId="1">'Unlimited A'!$B$1:$T$70</definedName>
    <definedName name="_xlnm.Print_Area" localSheetId="2">'Unlimited B'!$B$1:$T$54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5" i="4" l="1"/>
  <c r="T15" i="4"/>
  <c r="R17" i="14"/>
  <c r="S43" i="2"/>
  <c r="R28" i="10"/>
  <c r="R29" i="10"/>
  <c r="R41" i="3"/>
  <c r="P32" i="10"/>
  <c r="T32" i="10"/>
  <c r="S31" i="3"/>
  <c r="S25" i="3"/>
  <c r="S14" i="4"/>
  <c r="R46" i="2"/>
  <c r="S33" i="2"/>
  <c r="S12" i="2"/>
  <c r="Q19" i="1"/>
  <c r="S16" i="1"/>
  <c r="R50" i="2"/>
  <c r="R41" i="2"/>
  <c r="S41" i="2"/>
  <c r="S44" i="2"/>
  <c r="S9" i="1"/>
  <c r="R14" i="4"/>
  <c r="S10" i="4"/>
  <c r="S13" i="4"/>
  <c r="R43" i="2"/>
  <c r="Q43" i="2"/>
  <c r="Q58" i="2"/>
  <c r="Q50" i="2"/>
  <c r="Q55" i="2"/>
  <c r="Q46" i="2"/>
  <c r="R44" i="2"/>
  <c r="R12" i="2"/>
  <c r="R47" i="2"/>
  <c r="S30" i="2"/>
  <c r="S23" i="2"/>
  <c r="S27" i="2"/>
  <c r="S31" i="2"/>
  <c r="S28" i="2"/>
  <c r="R16" i="1"/>
  <c r="P19" i="1"/>
  <c r="T19" i="1"/>
  <c r="R9" i="1"/>
  <c r="P41" i="3"/>
  <c r="Q41" i="3"/>
  <c r="R31" i="3"/>
  <c r="R25" i="3"/>
  <c r="S37" i="3"/>
  <c r="S36" i="3"/>
  <c r="S35" i="3"/>
  <c r="S34" i="3"/>
  <c r="S30" i="3"/>
  <c r="S23" i="3"/>
  <c r="Q29" i="10"/>
  <c r="Q28" i="10"/>
  <c r="R25" i="10"/>
  <c r="R26" i="10"/>
  <c r="R27" i="10"/>
  <c r="S24" i="10"/>
  <c r="S14" i="14"/>
  <c r="S15" i="14"/>
  <c r="S15" i="10"/>
  <c r="S23" i="10"/>
  <c r="S21" i="10"/>
  <c r="S20" i="10"/>
  <c r="S19" i="10"/>
  <c r="S13" i="10"/>
  <c r="S7" i="10"/>
  <c r="T41" i="3"/>
  <c r="S7" i="3"/>
  <c r="S11" i="4"/>
  <c r="S8" i="4"/>
  <c r="S9" i="4"/>
  <c r="S12" i="4"/>
  <c r="R14" i="14"/>
  <c r="R15" i="14"/>
  <c r="S9" i="14"/>
  <c r="S10" i="14"/>
  <c r="S8" i="14"/>
  <c r="S11" i="14"/>
  <c r="S13" i="14"/>
  <c r="S12" i="14"/>
  <c r="S18" i="3"/>
  <c r="S14" i="3"/>
  <c r="S17" i="3"/>
  <c r="S16" i="3"/>
  <c r="S19" i="3"/>
  <c r="S21" i="3"/>
  <c r="S22" i="3"/>
  <c r="S24" i="3"/>
  <c r="S26" i="3"/>
  <c r="S20" i="3"/>
  <c r="S27" i="3"/>
  <c r="S28" i="3"/>
  <c r="S29" i="3"/>
  <c r="S32" i="3"/>
  <c r="S33" i="3"/>
  <c r="S8" i="3"/>
  <c r="S11" i="3"/>
  <c r="S10" i="3"/>
  <c r="S9" i="3"/>
  <c r="S13" i="3"/>
  <c r="S12" i="3"/>
  <c r="R30" i="3"/>
  <c r="R23" i="3"/>
  <c r="R34" i="3"/>
  <c r="R35" i="3"/>
  <c r="R36" i="3"/>
  <c r="R37" i="3"/>
  <c r="P59" i="2"/>
  <c r="T59" i="2"/>
  <c r="S9" i="2"/>
  <c r="S15" i="2"/>
  <c r="S8" i="2"/>
  <c r="S13" i="2"/>
  <c r="S10" i="2"/>
  <c r="S14" i="2"/>
  <c r="S18" i="2"/>
  <c r="S17" i="2"/>
  <c r="S22" i="2"/>
  <c r="S11" i="2"/>
  <c r="S20" i="2"/>
  <c r="S25" i="2"/>
  <c r="S19" i="2"/>
  <c r="S24" i="2"/>
  <c r="S21" i="2"/>
  <c r="S29" i="2"/>
  <c r="S36" i="2"/>
  <c r="S40" i="2"/>
  <c r="S37" i="2"/>
  <c r="S32" i="2"/>
  <c r="S16" i="2"/>
  <c r="S26" i="2"/>
  <c r="S38" i="2"/>
  <c r="S39" i="2"/>
  <c r="S35" i="2"/>
  <c r="S34" i="2"/>
  <c r="S42" i="2"/>
  <c r="S45" i="2"/>
  <c r="R28" i="2"/>
  <c r="R27" i="2"/>
  <c r="R30" i="2"/>
  <c r="R49" i="2"/>
  <c r="R23" i="2"/>
  <c r="Q12" i="2"/>
  <c r="Q47" i="2"/>
  <c r="Q54" i="2"/>
  <c r="P54" i="2"/>
  <c r="T54" i="2"/>
  <c r="Q44" i="2"/>
  <c r="Q41" i="2"/>
  <c r="P58" i="2"/>
  <c r="T58" i="2"/>
  <c r="R7" i="10"/>
  <c r="R15" i="10"/>
  <c r="R13" i="10"/>
  <c r="P13" i="10"/>
  <c r="Q13" i="10"/>
  <c r="R20" i="10"/>
  <c r="R21" i="10"/>
  <c r="R23" i="10"/>
  <c r="R24" i="10"/>
  <c r="P31" i="10"/>
  <c r="T31" i="10"/>
  <c r="S12" i="10"/>
  <c r="S8" i="10"/>
  <c r="P8" i="10"/>
  <c r="Q8" i="10"/>
  <c r="R8" i="10"/>
  <c r="S9" i="10"/>
  <c r="S10" i="10"/>
  <c r="P10" i="10"/>
  <c r="Q10" i="10"/>
  <c r="R10" i="10"/>
  <c r="S17" i="10"/>
  <c r="S14" i="10"/>
  <c r="P14" i="10"/>
  <c r="Q14" i="10"/>
  <c r="R14" i="10"/>
  <c r="S16" i="10"/>
  <c r="S18" i="10"/>
  <c r="P18" i="10"/>
  <c r="Q18" i="10"/>
  <c r="R18" i="10"/>
  <c r="S22" i="10"/>
  <c r="P22" i="10"/>
  <c r="Q22" i="10"/>
  <c r="R22" i="10"/>
  <c r="P15" i="10"/>
  <c r="Q15" i="10"/>
  <c r="P23" i="10"/>
  <c r="Q23" i="10"/>
  <c r="S11" i="10"/>
  <c r="P11" i="10"/>
  <c r="Q11" i="10"/>
  <c r="R11" i="10"/>
  <c r="P12" i="10"/>
  <c r="Q12" i="10"/>
  <c r="R12" i="10"/>
  <c r="P9" i="10"/>
  <c r="Q9" i="10"/>
  <c r="R9" i="10"/>
  <c r="P17" i="10"/>
  <c r="Q17" i="10"/>
  <c r="R17" i="10"/>
  <c r="P16" i="10"/>
  <c r="Q16" i="10"/>
  <c r="R16" i="10"/>
  <c r="P19" i="10"/>
  <c r="Q19" i="10"/>
  <c r="R19" i="10"/>
  <c r="P7" i="10"/>
  <c r="Q7" i="10"/>
  <c r="P26" i="10"/>
  <c r="Q26" i="10"/>
  <c r="P21" i="10"/>
  <c r="Q21" i="10"/>
  <c r="P24" i="10"/>
  <c r="Q24" i="10"/>
  <c r="P33" i="10"/>
  <c r="T33" i="10"/>
  <c r="P28" i="10"/>
  <c r="T28" i="10"/>
  <c r="P9" i="14"/>
  <c r="Q9" i="14"/>
  <c r="R9" i="14"/>
  <c r="P10" i="14"/>
  <c r="Q10" i="14"/>
  <c r="R10" i="14"/>
  <c r="P8" i="14"/>
  <c r="Q8" i="14"/>
  <c r="R8" i="14"/>
  <c r="P11" i="14"/>
  <c r="Q11" i="14"/>
  <c r="R11" i="14"/>
  <c r="P16" i="14"/>
  <c r="Q16" i="14"/>
  <c r="R16" i="14"/>
  <c r="T16" i="14"/>
  <c r="P13" i="14"/>
  <c r="Q13" i="14"/>
  <c r="R13" i="14"/>
  <c r="T13" i="14"/>
  <c r="P12" i="14"/>
  <c r="Q12" i="14"/>
  <c r="R12" i="14"/>
  <c r="T12" i="14"/>
  <c r="P14" i="14"/>
  <c r="Q14" i="14"/>
  <c r="T14" i="14"/>
  <c r="P15" i="14"/>
  <c r="Q15" i="14"/>
  <c r="T15" i="14"/>
  <c r="P17" i="14"/>
  <c r="Q17" i="14"/>
  <c r="T17" i="14"/>
  <c r="P18" i="14"/>
  <c r="T18" i="14"/>
  <c r="P19" i="14"/>
  <c r="T19" i="14"/>
  <c r="P20" i="14"/>
  <c r="T20" i="14"/>
  <c r="P7" i="14"/>
  <c r="Q7" i="14"/>
  <c r="R7" i="14"/>
  <c r="S7" i="14"/>
  <c r="T7" i="14"/>
  <c r="P8" i="4"/>
  <c r="Q8" i="4"/>
  <c r="R8" i="4"/>
  <c r="P9" i="4"/>
  <c r="Q9" i="4"/>
  <c r="R9" i="4"/>
  <c r="T9" i="4"/>
  <c r="P12" i="4"/>
  <c r="Q12" i="4"/>
  <c r="R12" i="4"/>
  <c r="T12" i="4"/>
  <c r="P11" i="4"/>
  <c r="Q11" i="4"/>
  <c r="R11" i="4"/>
  <c r="T11" i="4"/>
  <c r="P10" i="4"/>
  <c r="Q10" i="4"/>
  <c r="R10" i="4"/>
  <c r="T10" i="4"/>
  <c r="P13" i="4"/>
  <c r="Q13" i="4"/>
  <c r="R13" i="4"/>
  <c r="T13" i="4"/>
  <c r="P14" i="4"/>
  <c r="Q14" i="4"/>
  <c r="T14" i="4"/>
  <c r="P16" i="4"/>
  <c r="T16" i="4"/>
  <c r="P18" i="4"/>
  <c r="T18" i="4"/>
  <c r="P19" i="4"/>
  <c r="T19" i="4"/>
  <c r="P17" i="4"/>
  <c r="Q17" i="4"/>
  <c r="T17" i="4"/>
  <c r="P7" i="4"/>
  <c r="Q7" i="4"/>
  <c r="R7" i="4"/>
  <c r="S7" i="4"/>
  <c r="T7" i="4"/>
  <c r="P8" i="3"/>
  <c r="Q8" i="3"/>
  <c r="R8" i="3"/>
  <c r="P11" i="3"/>
  <c r="Q11" i="3"/>
  <c r="R11" i="3"/>
  <c r="P10" i="3"/>
  <c r="Q10" i="3"/>
  <c r="R10" i="3"/>
  <c r="P9" i="3"/>
  <c r="Q9" i="3"/>
  <c r="R9" i="3"/>
  <c r="P13" i="3"/>
  <c r="Q13" i="3"/>
  <c r="R13" i="3"/>
  <c r="P12" i="3"/>
  <c r="Q12" i="3"/>
  <c r="R12" i="3"/>
  <c r="P15" i="3"/>
  <c r="Q15" i="3"/>
  <c r="R15" i="3"/>
  <c r="S15" i="3"/>
  <c r="P18" i="3"/>
  <c r="Q18" i="3"/>
  <c r="R18" i="3"/>
  <c r="P38" i="3"/>
  <c r="Q38" i="3"/>
  <c r="R38" i="3"/>
  <c r="P14" i="3"/>
  <c r="Q14" i="3"/>
  <c r="R14" i="3"/>
  <c r="P17" i="3"/>
  <c r="Q17" i="3"/>
  <c r="R17" i="3"/>
  <c r="P16" i="3"/>
  <c r="Q16" i="3"/>
  <c r="R16" i="3"/>
  <c r="P39" i="3"/>
  <c r="Q39" i="3"/>
  <c r="R39" i="3"/>
  <c r="P19" i="3"/>
  <c r="Q19" i="3"/>
  <c r="R19" i="3"/>
  <c r="P21" i="3"/>
  <c r="Q21" i="3"/>
  <c r="R21" i="3"/>
  <c r="P40" i="3"/>
  <c r="Q40" i="3"/>
  <c r="R40" i="3"/>
  <c r="P22" i="3"/>
  <c r="Q22" i="3"/>
  <c r="R22" i="3"/>
  <c r="P24" i="3"/>
  <c r="Q24" i="3"/>
  <c r="R24" i="3"/>
  <c r="P26" i="3"/>
  <c r="Q26" i="3"/>
  <c r="R26" i="3"/>
  <c r="P20" i="3"/>
  <c r="Q20" i="3"/>
  <c r="R20" i="3"/>
  <c r="P27" i="3"/>
  <c r="Q27" i="3"/>
  <c r="R27" i="3"/>
  <c r="P28" i="3"/>
  <c r="Q28" i="3"/>
  <c r="R28" i="3"/>
  <c r="P29" i="3"/>
  <c r="Q29" i="3"/>
  <c r="R29" i="3"/>
  <c r="P32" i="3"/>
  <c r="Q32" i="3"/>
  <c r="R32" i="3"/>
  <c r="P33" i="3"/>
  <c r="Q33" i="3"/>
  <c r="R33" i="3"/>
  <c r="P42" i="3"/>
  <c r="Q42" i="3"/>
  <c r="P43" i="3"/>
  <c r="Q43" i="3"/>
  <c r="P30" i="3"/>
  <c r="Q30" i="3"/>
  <c r="P23" i="3"/>
  <c r="Q23" i="3"/>
  <c r="T23" i="3"/>
  <c r="P25" i="3"/>
  <c r="Q25" i="3"/>
  <c r="P44" i="3"/>
  <c r="Q44" i="3"/>
  <c r="P34" i="3"/>
  <c r="Q34" i="3"/>
  <c r="P31" i="3"/>
  <c r="Q31" i="3"/>
  <c r="P45" i="3"/>
  <c r="Q45" i="3"/>
  <c r="P35" i="3"/>
  <c r="Q35" i="3"/>
  <c r="P36" i="3"/>
  <c r="Q36" i="3"/>
  <c r="P37" i="3"/>
  <c r="Q37" i="3"/>
  <c r="P46" i="3"/>
  <c r="T46" i="3"/>
  <c r="P47" i="3"/>
  <c r="T47" i="3"/>
  <c r="P48" i="3"/>
  <c r="T48" i="3"/>
  <c r="P49" i="3"/>
  <c r="T49" i="3"/>
  <c r="P7" i="3"/>
  <c r="Q7" i="3"/>
  <c r="R7" i="3"/>
  <c r="P15" i="2"/>
  <c r="Q15" i="2"/>
  <c r="R15" i="2"/>
  <c r="P13" i="2"/>
  <c r="Q13" i="2"/>
  <c r="R13" i="2"/>
  <c r="P14" i="2"/>
  <c r="Q14" i="2"/>
  <c r="R14" i="2"/>
  <c r="P17" i="2"/>
  <c r="Q17" i="2"/>
  <c r="R17" i="2"/>
  <c r="P11" i="2"/>
  <c r="Q11" i="2"/>
  <c r="R11" i="2"/>
  <c r="P20" i="2"/>
  <c r="Q20" i="2"/>
  <c r="R20" i="2"/>
  <c r="P19" i="2"/>
  <c r="Q19" i="2"/>
  <c r="R19" i="2"/>
  <c r="P24" i="2"/>
  <c r="Q24" i="2"/>
  <c r="R24" i="2"/>
  <c r="P29" i="2"/>
  <c r="Q29" i="2"/>
  <c r="R29" i="2"/>
  <c r="P40" i="2"/>
  <c r="Q40" i="2"/>
  <c r="R40" i="2"/>
  <c r="P32" i="2"/>
  <c r="Q32" i="2"/>
  <c r="R32" i="2"/>
  <c r="P26" i="2"/>
  <c r="Q26" i="2"/>
  <c r="R26" i="2"/>
  <c r="P39" i="2"/>
  <c r="Q39" i="2"/>
  <c r="R39" i="2"/>
  <c r="P35" i="2"/>
  <c r="Q35" i="2"/>
  <c r="R35" i="2"/>
  <c r="P42" i="2"/>
  <c r="Q42" i="2"/>
  <c r="R42" i="2"/>
  <c r="P51" i="2"/>
  <c r="Q51" i="2"/>
  <c r="P28" i="2"/>
  <c r="Q28" i="2"/>
  <c r="P27" i="2"/>
  <c r="Q27" i="2"/>
  <c r="P49" i="2"/>
  <c r="Q49" i="2"/>
  <c r="P56" i="2"/>
  <c r="Q56" i="2"/>
  <c r="P12" i="2"/>
  <c r="P47" i="2"/>
  <c r="T47" i="2"/>
  <c r="P61" i="2"/>
  <c r="T61" i="2"/>
  <c r="P44" i="2"/>
  <c r="P50" i="2"/>
  <c r="T50" i="2"/>
  <c r="P64" i="2"/>
  <c r="T64" i="2"/>
  <c r="P55" i="2"/>
  <c r="T55" i="2"/>
  <c r="S7" i="2"/>
  <c r="P7" i="2"/>
  <c r="Q7" i="2"/>
  <c r="R7" i="2"/>
  <c r="P9" i="2"/>
  <c r="Q9" i="2"/>
  <c r="R9" i="2"/>
  <c r="P8" i="2"/>
  <c r="Q8" i="2"/>
  <c r="R8" i="2"/>
  <c r="P10" i="2"/>
  <c r="Q10" i="2"/>
  <c r="R10" i="2"/>
  <c r="P18" i="2"/>
  <c r="Q18" i="2"/>
  <c r="R18" i="2"/>
  <c r="P22" i="2"/>
  <c r="Q22" i="2"/>
  <c r="R22" i="2"/>
  <c r="P31" i="2"/>
  <c r="Q31" i="2"/>
  <c r="R31" i="2"/>
  <c r="P25" i="2"/>
  <c r="Q25" i="2"/>
  <c r="R25" i="2"/>
  <c r="P48" i="2"/>
  <c r="Q48" i="2"/>
  <c r="R48" i="2"/>
  <c r="P21" i="2"/>
  <c r="Q21" i="2"/>
  <c r="R21" i="2"/>
  <c r="P36" i="2"/>
  <c r="Q36" i="2"/>
  <c r="R36" i="2"/>
  <c r="P37" i="2"/>
  <c r="Q37" i="2"/>
  <c r="R37" i="2"/>
  <c r="P16" i="2"/>
  <c r="Q16" i="2"/>
  <c r="R16" i="2"/>
  <c r="P38" i="2"/>
  <c r="Q38" i="2"/>
  <c r="R38" i="2"/>
  <c r="P33" i="2"/>
  <c r="Q33" i="2"/>
  <c r="R33" i="2"/>
  <c r="P34" i="2"/>
  <c r="Q34" i="2"/>
  <c r="R34" i="2"/>
  <c r="P45" i="2"/>
  <c r="Q45" i="2"/>
  <c r="R45" i="2"/>
  <c r="P52" i="2"/>
  <c r="Q52" i="2"/>
  <c r="P53" i="2"/>
  <c r="Q53" i="2"/>
  <c r="P30" i="2"/>
  <c r="Q30" i="2"/>
  <c r="P23" i="2"/>
  <c r="Q23" i="2"/>
  <c r="P57" i="2"/>
  <c r="Q57" i="2"/>
  <c r="P60" i="2"/>
  <c r="T60" i="2"/>
  <c r="P43" i="2"/>
  <c r="T43" i="2"/>
  <c r="P62" i="2"/>
  <c r="T62" i="2"/>
  <c r="P41" i="2"/>
  <c r="P63" i="2"/>
  <c r="T63" i="2"/>
  <c r="P65" i="2"/>
  <c r="T65" i="2"/>
  <c r="P46" i="2"/>
  <c r="T46" i="2"/>
  <c r="Q9" i="1"/>
  <c r="P9" i="1"/>
  <c r="P21" i="1"/>
  <c r="T21" i="1"/>
  <c r="P16" i="1"/>
  <c r="Q16" i="1"/>
  <c r="T16" i="1"/>
  <c r="S10" i="1"/>
  <c r="S8" i="1"/>
  <c r="P8" i="1"/>
  <c r="Q8" i="1"/>
  <c r="R8" i="1"/>
  <c r="T8" i="1"/>
  <c r="S12" i="1"/>
  <c r="S14" i="1"/>
  <c r="P14" i="1"/>
  <c r="Q14" i="1"/>
  <c r="R14" i="1"/>
  <c r="T14" i="1"/>
  <c r="S11" i="1"/>
  <c r="S15" i="1"/>
  <c r="P15" i="1"/>
  <c r="Q15" i="1"/>
  <c r="R15" i="1"/>
  <c r="S13" i="1"/>
  <c r="P20" i="1"/>
  <c r="T20" i="1"/>
  <c r="S7" i="1"/>
  <c r="P7" i="1"/>
  <c r="Q7" i="1"/>
  <c r="R7" i="1"/>
  <c r="P13" i="1"/>
  <c r="Q13" i="1"/>
  <c r="R13" i="1"/>
  <c r="T13" i="1"/>
  <c r="P10" i="1"/>
  <c r="Q10" i="1"/>
  <c r="R10" i="1"/>
  <c r="P12" i="1"/>
  <c r="Q12" i="1"/>
  <c r="R12" i="1"/>
  <c r="P11" i="1"/>
  <c r="Q11" i="1"/>
  <c r="R11" i="1"/>
  <c r="P17" i="1"/>
  <c r="Q17" i="1"/>
  <c r="T17" i="1"/>
  <c r="P18" i="1"/>
  <c r="Q18" i="1"/>
  <c r="P29" i="10"/>
  <c r="T29" i="10"/>
  <c r="Q27" i="10"/>
  <c r="P30" i="10"/>
  <c r="T30" i="10"/>
  <c r="P34" i="10"/>
  <c r="T34" i="10"/>
  <c r="P27" i="10"/>
  <c r="P20" i="10"/>
  <c r="Q20" i="10"/>
  <c r="P25" i="10"/>
  <c r="Q25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8" i="1"/>
  <c r="B9" i="1"/>
  <c r="B10" i="1"/>
  <c r="B11" i="1"/>
  <c r="B12" i="1"/>
  <c r="B13" i="1"/>
  <c r="B14" i="1"/>
  <c r="B15" i="1"/>
  <c r="B16" i="1"/>
  <c r="B17" i="1"/>
  <c r="B18" i="1"/>
  <c r="B19" i="1"/>
  <c r="B8" i="4"/>
  <c r="B9" i="4"/>
  <c r="B10" i="4"/>
  <c r="B11" i="4"/>
  <c r="B12" i="4"/>
  <c r="B13" i="4"/>
  <c r="B14" i="4"/>
  <c r="B15" i="4"/>
  <c r="B16" i="4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T30" i="3"/>
  <c r="T11" i="14"/>
  <c r="T37" i="3"/>
  <c r="T8" i="4"/>
  <c r="T12" i="2"/>
  <c r="T51" i="2"/>
  <c r="T49" i="2"/>
  <c r="T41" i="2"/>
  <c r="T57" i="2"/>
  <c r="T56" i="2"/>
  <c r="T12" i="1"/>
  <c r="T18" i="1"/>
  <c r="T10" i="1"/>
  <c r="T15" i="1"/>
  <c r="T7" i="1"/>
  <c r="T11" i="1"/>
  <c r="T9" i="1"/>
  <c r="T36" i="3"/>
  <c r="T34" i="3"/>
  <c r="T25" i="3"/>
  <c r="T43" i="3"/>
  <c r="T32" i="3"/>
  <c r="T40" i="3"/>
  <c r="T16" i="3"/>
  <c r="T18" i="3"/>
  <c r="T10" i="3"/>
  <c r="T35" i="3"/>
  <c r="T31" i="3"/>
  <c r="T27" i="10"/>
  <c r="T26" i="10"/>
  <c r="T23" i="10"/>
  <c r="T7" i="10"/>
  <c r="T17" i="10"/>
  <c r="T15" i="10"/>
  <c r="T14" i="10"/>
  <c r="T10" i="10"/>
  <c r="T9" i="14"/>
  <c r="T10" i="14"/>
  <c r="T8" i="14"/>
  <c r="T20" i="3"/>
  <c r="T33" i="3"/>
  <c r="T39" i="3"/>
  <c r="T29" i="3"/>
  <c r="T26" i="3"/>
  <c r="T21" i="3"/>
  <c r="T17" i="3"/>
  <c r="T15" i="3"/>
  <c r="T12" i="3"/>
  <c r="T11" i="3"/>
  <c r="T27" i="3"/>
  <c r="T22" i="3"/>
  <c r="T38" i="3"/>
  <c r="T9" i="3"/>
  <c r="T7" i="3"/>
  <c r="T45" i="3"/>
  <c r="T44" i="3"/>
  <c r="T42" i="3"/>
  <c r="T28" i="3"/>
  <c r="T24" i="3"/>
  <c r="T19" i="3"/>
  <c r="T14" i="3"/>
  <c r="T13" i="3"/>
  <c r="T8" i="3"/>
  <c r="T39" i="2"/>
  <c r="T29" i="2"/>
  <c r="T11" i="2"/>
  <c r="T15" i="2"/>
  <c r="T13" i="10"/>
  <c r="T20" i="10"/>
  <c r="T11" i="10"/>
  <c r="T21" i="10"/>
  <c r="T9" i="10"/>
  <c r="T22" i="10"/>
  <c r="T25" i="10"/>
  <c r="T24" i="10"/>
  <c r="T16" i="10"/>
  <c r="T19" i="10"/>
  <c r="T12" i="10"/>
  <c r="T18" i="10"/>
  <c r="T8" i="10"/>
  <c r="T44" i="2"/>
  <c r="T53" i="2"/>
  <c r="T52" i="2"/>
  <c r="T38" i="2"/>
  <c r="T21" i="2"/>
  <c r="T22" i="2"/>
  <c r="T9" i="2"/>
  <c r="T36" i="2"/>
  <c r="T35" i="2"/>
  <c r="T20" i="2"/>
  <c r="T30" i="2"/>
  <c r="T45" i="2"/>
  <c r="T16" i="2"/>
  <c r="T48" i="2"/>
  <c r="T18" i="2"/>
  <c r="T7" i="2"/>
  <c r="T28" i="2"/>
  <c r="T26" i="2"/>
  <c r="T24" i="2"/>
  <c r="T17" i="2"/>
  <c r="T23" i="2"/>
  <c r="T33" i="2"/>
  <c r="T31" i="2"/>
  <c r="T8" i="2"/>
  <c r="T40" i="2"/>
  <c r="T13" i="2"/>
  <c r="T34" i="2"/>
  <c r="T37" i="2"/>
  <c r="T25" i="2"/>
  <c r="T10" i="2"/>
  <c r="T27" i="2"/>
  <c r="T42" i="2"/>
  <c r="T32" i="2"/>
  <c r="T19" i="2"/>
  <c r="T14" i="2"/>
</calcChain>
</file>

<file path=xl/sharedStrings.xml><?xml version="1.0" encoding="utf-8"?>
<sst xmlns="http://schemas.openxmlformats.org/spreadsheetml/2006/main" count="996" uniqueCount="276">
  <si>
    <t>Sergio</t>
  </si>
  <si>
    <t>Stefano</t>
  </si>
  <si>
    <t>Lotti</t>
  </si>
  <si>
    <t>Francesco</t>
  </si>
  <si>
    <t>Paolo</t>
  </si>
  <si>
    <t>Franco</t>
  </si>
  <si>
    <t>#</t>
  </si>
  <si>
    <t>Nov</t>
  </si>
  <si>
    <t>Dic</t>
  </si>
  <si>
    <t>Gen</t>
  </si>
  <si>
    <t>Feb</t>
  </si>
  <si>
    <t>Mar</t>
  </si>
  <si>
    <t>Apr</t>
  </si>
  <si>
    <t>Marco</t>
  </si>
  <si>
    <t>Simone</t>
  </si>
  <si>
    <t>Chiari</t>
  </si>
  <si>
    <t>Buono</t>
  </si>
  <si>
    <t>Enrico</t>
  </si>
  <si>
    <t>Roberto</t>
  </si>
  <si>
    <t>Fantoni</t>
  </si>
  <si>
    <t>Pagnini</t>
  </si>
  <si>
    <t>Filippo</t>
  </si>
  <si>
    <t>Gianni</t>
  </si>
  <si>
    <t>Cosci</t>
  </si>
  <si>
    <t>Walter</t>
  </si>
  <si>
    <t>Umberto</t>
  </si>
  <si>
    <t>Ottorino</t>
  </si>
  <si>
    <t>Pieretti</t>
  </si>
  <si>
    <t>Maruelli</t>
  </si>
  <si>
    <t>Fabrizio</t>
  </si>
  <si>
    <t>Rossi</t>
  </si>
  <si>
    <t>Niccolò</t>
  </si>
  <si>
    <t>Matteucci</t>
  </si>
  <si>
    <t>Antonio</t>
  </si>
  <si>
    <t>FWB P70</t>
  </si>
  <si>
    <t>Nome</t>
  </si>
  <si>
    <t>Cognome</t>
  </si>
  <si>
    <t>Quargnali</t>
  </si>
  <si>
    <t>Frittitta</t>
  </si>
  <si>
    <t>Domenico</t>
  </si>
  <si>
    <t>Laforgia</t>
  </si>
  <si>
    <t>Zumin</t>
  </si>
  <si>
    <t>Giorgio</t>
  </si>
  <si>
    <t>Visintin</t>
  </si>
  <si>
    <t>Andrea</t>
  </si>
  <si>
    <t>Maurizio</t>
  </si>
  <si>
    <t>Mazzantini</t>
  </si>
  <si>
    <t>Giovanni</t>
  </si>
  <si>
    <t>Daniele</t>
  </si>
  <si>
    <t>Cechet</t>
  </si>
  <si>
    <t xml:space="preserve">                   </t>
  </si>
  <si>
    <t>Sturni</t>
  </si>
  <si>
    <t>Valdimiro</t>
  </si>
  <si>
    <t>Ciani</t>
  </si>
  <si>
    <t>Fabiano</t>
  </si>
  <si>
    <t>Pironi</t>
  </si>
  <si>
    <t>HW100</t>
  </si>
  <si>
    <t>AAS400</t>
  </si>
  <si>
    <t>Sirna</t>
  </si>
  <si>
    <t>WaltherLG300</t>
  </si>
  <si>
    <t>DaystateGP</t>
  </si>
  <si>
    <t>FX6000</t>
  </si>
  <si>
    <t>Steyr100LG</t>
  </si>
  <si>
    <t>AAS410</t>
  </si>
  <si>
    <t>Riccardo</t>
  </si>
  <si>
    <t>Meraviglia</t>
  </si>
  <si>
    <t>FT Friuli V.G.</t>
  </si>
  <si>
    <t>Raffaela</t>
  </si>
  <si>
    <t>Ricciardi</t>
  </si>
  <si>
    <t>Lorenzo</t>
  </si>
  <si>
    <t>Luisa</t>
  </si>
  <si>
    <t>Claudio</t>
  </si>
  <si>
    <t>Vittori</t>
  </si>
  <si>
    <t>Pellegrin</t>
  </si>
  <si>
    <t>Mario</t>
  </si>
  <si>
    <t>Secli</t>
  </si>
  <si>
    <t>HW77</t>
  </si>
  <si>
    <t>Silvano</t>
  </si>
  <si>
    <t>Zanel</t>
  </si>
  <si>
    <t>FWB300</t>
  </si>
  <si>
    <t>Fernando</t>
  </si>
  <si>
    <t>Aluigi</t>
  </si>
  <si>
    <t>Aldo</t>
  </si>
  <si>
    <t>Boncompagni</t>
  </si>
  <si>
    <t>Giornelli</t>
  </si>
  <si>
    <t>Belotti</t>
  </si>
  <si>
    <t>Carim</t>
  </si>
  <si>
    <t>Cuomo</t>
  </si>
  <si>
    <t>Adriano</t>
  </si>
  <si>
    <t>Brescianini</t>
  </si>
  <si>
    <t>Lucio</t>
  </si>
  <si>
    <t>Bettinardi</t>
  </si>
  <si>
    <t>Castagna</t>
  </si>
  <si>
    <t>Giuseppe</t>
  </si>
  <si>
    <t>Colosio</t>
  </si>
  <si>
    <t>Salvatore</t>
  </si>
  <si>
    <t>De Mori</t>
  </si>
  <si>
    <t>Luca</t>
  </si>
  <si>
    <t>Ruozi</t>
  </si>
  <si>
    <t>Pezzarossi</t>
  </si>
  <si>
    <t>Botti</t>
  </si>
  <si>
    <t>Terry</t>
  </si>
  <si>
    <t>Pianegonda</t>
  </si>
  <si>
    <t>Crestanello</t>
  </si>
  <si>
    <t>Eva</t>
  </si>
  <si>
    <t>Borgo</t>
  </si>
  <si>
    <t>Gueraldo</t>
  </si>
  <si>
    <t>Dante</t>
  </si>
  <si>
    <t>Cherubini Scarafoni</t>
  </si>
  <si>
    <t>Fabio</t>
  </si>
  <si>
    <t>Giangreco</t>
  </si>
  <si>
    <t>Loris</t>
  </si>
  <si>
    <t>Giorgi</t>
  </si>
  <si>
    <t>Massimo</t>
  </si>
  <si>
    <t>Cascino</t>
  </si>
  <si>
    <t>De Santo</t>
  </si>
  <si>
    <t>Mauro</t>
  </si>
  <si>
    <t>Ciancamerla</t>
  </si>
  <si>
    <t>Alessandro</t>
  </si>
  <si>
    <t>Forti</t>
  </si>
  <si>
    <t>Mincio</t>
  </si>
  <si>
    <t>Cheli</t>
  </si>
  <si>
    <t>Schoepflin</t>
  </si>
  <si>
    <t>Giolli</t>
  </si>
  <si>
    <t>Paola</t>
  </si>
  <si>
    <t>Di Tommaso</t>
  </si>
  <si>
    <t>Pietro</t>
  </si>
  <si>
    <t>WaltherLG400</t>
  </si>
  <si>
    <t>HW</t>
  </si>
  <si>
    <t>FWB800</t>
  </si>
  <si>
    <t>AAS400MPR</t>
  </si>
  <si>
    <t>HW977</t>
  </si>
  <si>
    <t>PardiniGPR</t>
  </si>
  <si>
    <t>FWBP70</t>
  </si>
  <si>
    <t>FWB700</t>
  </si>
  <si>
    <t>Anschutz8200AL</t>
  </si>
  <si>
    <t>CZ200T</t>
  </si>
  <si>
    <t>FWB300S</t>
  </si>
  <si>
    <t xml:space="preserve">FWB300 </t>
  </si>
  <si>
    <t>Antonello</t>
  </si>
  <si>
    <t>Bassano</t>
  </si>
  <si>
    <t>Nicola</t>
  </si>
  <si>
    <t>Vacca</t>
  </si>
  <si>
    <t>Michele</t>
  </si>
  <si>
    <t>Galati</t>
  </si>
  <si>
    <t>Eventuali errori o omissioni devono essere segnalati al proprio responsabile di zona che provvederà alla validazione della segnalazione ed alla sua eventuale correzione</t>
  </si>
  <si>
    <t>I reclami devono essere risolti entro una settimana dalla pubblicazione del risultato: reclami successivi non verranno accolti</t>
  </si>
  <si>
    <t>Ogni tiratore è responsabile del controllo dei propri risultati: i risultati vengono regolarmente pubblicati per permettere questo controllo</t>
  </si>
  <si>
    <t>Gonella</t>
  </si>
  <si>
    <t>Sacco</t>
  </si>
  <si>
    <t>Ianna</t>
  </si>
  <si>
    <t>BresciaShoot</t>
  </si>
  <si>
    <t>Calligaris</t>
  </si>
  <si>
    <t>Cavion</t>
  </si>
  <si>
    <t>Giulia</t>
  </si>
  <si>
    <t>Casalini</t>
  </si>
  <si>
    <t>Morassut</t>
  </si>
  <si>
    <t>Alberto</t>
  </si>
  <si>
    <t>Matteoli</t>
  </si>
  <si>
    <t>Bassetti</t>
  </si>
  <si>
    <t>Babuin</t>
  </si>
  <si>
    <t>Antoniolli</t>
  </si>
  <si>
    <t>Winkler</t>
  </si>
  <si>
    <t>Primo
punteggio</t>
  </si>
  <si>
    <t>Secondo
punteggio</t>
  </si>
  <si>
    <t>Terzo
punteggio</t>
  </si>
  <si>
    <t>Quarto
punteggio</t>
  </si>
  <si>
    <t>Punteggio
totale</t>
  </si>
  <si>
    <t>Punteggi</t>
  </si>
  <si>
    <t>Mesi</t>
  </si>
  <si>
    <t>FWB 300 &lt;7,5j</t>
  </si>
  <si>
    <t>Palermo Air Bench Rest</t>
  </si>
  <si>
    <t>Silvio</t>
  </si>
  <si>
    <t>Lecci</t>
  </si>
  <si>
    <t>Adelmo</t>
  </si>
  <si>
    <t>Voschion</t>
  </si>
  <si>
    <t>FWB500</t>
  </si>
  <si>
    <t>Vincenzo</t>
  </si>
  <si>
    <t>Lemma</t>
  </si>
  <si>
    <t>Giada</t>
  </si>
  <si>
    <t>AirGaàrt</t>
  </si>
  <si>
    <t>WaltherLG300xt</t>
  </si>
  <si>
    <t>FWB 800</t>
  </si>
  <si>
    <t>FWB 700</t>
  </si>
  <si>
    <t>Walther LG 400</t>
  </si>
  <si>
    <t>Francesca</t>
  </si>
  <si>
    <t>Delogu</t>
  </si>
  <si>
    <t>AA 400 MPR</t>
  </si>
  <si>
    <t>Hammerli</t>
  </si>
  <si>
    <t>HW  100</t>
  </si>
  <si>
    <t>Steyr LG 100</t>
  </si>
  <si>
    <t>Walther LG 300</t>
  </si>
  <si>
    <t>HW 100</t>
  </si>
  <si>
    <t>HW 977</t>
  </si>
  <si>
    <t>HW 77</t>
  </si>
  <si>
    <t>Luigi</t>
  </si>
  <si>
    <t>Chioetto</t>
  </si>
  <si>
    <t>FWB 300</t>
  </si>
  <si>
    <t>ASD Lugnano</t>
  </si>
  <si>
    <t>Zanotti</t>
  </si>
  <si>
    <t>AA 400 f</t>
  </si>
  <si>
    <t>Phoenix FT Veneto</t>
  </si>
  <si>
    <t>Dall' Osto</t>
  </si>
  <si>
    <t xml:space="preserve">Marco </t>
  </si>
  <si>
    <t>Anschutz 2025</t>
  </si>
  <si>
    <t>AA 500 HFT</t>
  </si>
  <si>
    <t>Silvia</t>
  </si>
  <si>
    <t>Zironelli</t>
  </si>
  <si>
    <t>Guido</t>
  </si>
  <si>
    <t>Rutiliano</t>
  </si>
  <si>
    <t>Sartori</t>
  </si>
  <si>
    <t>Diana 75</t>
  </si>
  <si>
    <t xml:space="preserve">Terry </t>
  </si>
  <si>
    <t>Fwb 300 S</t>
  </si>
  <si>
    <t>Monteggi</t>
  </si>
  <si>
    <t>Parodi</t>
  </si>
  <si>
    <t>Bussetti</t>
  </si>
  <si>
    <t>Taurinia Shooting Team</t>
  </si>
  <si>
    <t>Pier</t>
  </si>
  <si>
    <t>Ricci Maccarini</t>
  </si>
  <si>
    <t>Vasile</t>
  </si>
  <si>
    <t>SteyrLG100</t>
  </si>
  <si>
    <t>Candutti</t>
  </si>
  <si>
    <t>Anschutz2002</t>
  </si>
  <si>
    <t>Pontedera</t>
  </si>
  <si>
    <t>Firenze</t>
  </si>
  <si>
    <t>Pescia</t>
  </si>
  <si>
    <t>Elio</t>
  </si>
  <si>
    <t>Brambilla</t>
  </si>
  <si>
    <t>BRAC Italia Roma</t>
  </si>
  <si>
    <t>LG 300</t>
  </si>
  <si>
    <t xml:space="preserve">Mauro </t>
  </si>
  <si>
    <t xml:space="preserve">Antonella </t>
  </si>
  <si>
    <t xml:space="preserve">Giovanni </t>
  </si>
  <si>
    <t>LG300</t>
  </si>
  <si>
    <t>Field Target Lazio</t>
  </si>
  <si>
    <t>Pino</t>
  </si>
  <si>
    <t>FWB 300s</t>
  </si>
  <si>
    <t>Anschutz A-250</t>
  </si>
  <si>
    <t>Ciancamenla</t>
  </si>
  <si>
    <t>Tonzar</t>
  </si>
  <si>
    <t>Sandroni</t>
  </si>
  <si>
    <t>Pistoia</t>
  </si>
  <si>
    <t>Signa</t>
  </si>
  <si>
    <t>Fucecchio</t>
  </si>
  <si>
    <t>AATX200</t>
  </si>
  <si>
    <t>Norconia88</t>
  </si>
  <si>
    <t>BSA</t>
  </si>
  <si>
    <t>Girardi</t>
  </si>
  <si>
    <t>SteyrLG110</t>
  </si>
  <si>
    <t>Fucile</t>
  </si>
  <si>
    <t>Associazione</t>
  </si>
  <si>
    <t>DaystateMk4</t>
  </si>
  <si>
    <t>Categoria Sporter</t>
  </si>
  <si>
    <t>Categoria Unlimited A</t>
  </si>
  <si>
    <t>Categoria Unlimited B</t>
  </si>
  <si>
    <t>Categoria Springer</t>
  </si>
  <si>
    <t>Categoria Super Springer</t>
  </si>
  <si>
    <t>Categoria Diottra</t>
  </si>
  <si>
    <t>Sciarrone</t>
  </si>
  <si>
    <t>Tania</t>
  </si>
  <si>
    <t>Coco</t>
  </si>
  <si>
    <t>Messina</t>
  </si>
  <si>
    <t>Alessio</t>
  </si>
  <si>
    <t>Empoli</t>
  </si>
  <si>
    <t>Rodaro</t>
  </si>
  <si>
    <t>Roseano</t>
  </si>
  <si>
    <t>RG611</t>
  </si>
  <si>
    <t>Annunziata</t>
  </si>
  <si>
    <t>Area</t>
  </si>
  <si>
    <t>Nord</t>
  </si>
  <si>
    <t>Centro</t>
  </si>
  <si>
    <t>Sud</t>
  </si>
  <si>
    <t>Matteo</t>
  </si>
  <si>
    <t>Anichini</t>
  </si>
  <si>
    <t>HW50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</si>
</sst>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5" x14ac:knownFonts="1">
    <font>
      <sz val="12"/>
      <color indexed="8"/>
      <name val="Calibri"/>
      <family val="2"/>
    </font>
    <font>
      <sz val="10"/>
      <name val="Times New Roman"/>
      <family val="1"/>
    </font>
    <font>
      <b/>
      <sz val="28"/>
      <name val="Arial"/>
      <family val="2"/>
    </font>
    <font>
      <sz val="22"/>
      <color indexed="8"/>
      <name val="Calibri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sz val="8"/>
      <name val="Calibri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6"/>
      <name val="Calibri"/>
      <family val="2"/>
    </font>
    <font>
      <sz val="16"/>
      <color indexed="8"/>
      <name val="Calibri"/>
      <family val="2"/>
    </font>
    <font>
      <sz val="14"/>
      <color indexed="8"/>
      <name val="Arial"/>
      <family val="2"/>
    </font>
    <font>
      <b/>
      <sz val="14"/>
      <color theme="0"/>
      <name val="Arial"/>
      <family val="2"/>
    </font>
    <font>
      <b/>
      <sz val="14"/>
      <color theme="5" tint="-0.249977111117893"/>
      <name val="Arial"/>
      <family val="2"/>
    </font>
    <font>
      <b/>
      <sz val="16"/>
      <color theme="2" tint="-9.9978637043366805E-2"/>
      <name val="Arial"/>
      <family val="2"/>
    </font>
    <font>
      <sz val="12"/>
      <color indexed="8"/>
      <name val="Calibri"/>
      <family val="2"/>
      <charset val="1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b/>
      <sz val="16"/>
      <color rgb="FFFF0000"/>
      <name val="Arial"/>
      <family val="2"/>
    </font>
    <font>
      <b/>
      <sz val="24"/>
      <color theme="3" tint="-0.499984740745262"/>
      <name val="Arial"/>
      <family val="2"/>
    </font>
    <font>
      <u/>
      <sz val="12"/>
      <color theme="10"/>
      <name val="Calibri"/>
      <family val="2"/>
    </font>
    <font>
      <u/>
      <sz val="12"/>
      <color theme="11"/>
      <name val="Calibri"/>
      <family val="2"/>
    </font>
    <font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21"/>
      </patternFill>
    </fill>
    <fill>
      <patternFill patternType="solid">
        <fgColor theme="2" tint="-9.9978637043366805E-2"/>
        <bgColor indexed="26"/>
      </patternFill>
    </fill>
    <fill>
      <patternFill patternType="solid">
        <fgColor theme="5" tint="-0.249977111117893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1" fillId="0" borderId="0">
      <alignment vertical="center"/>
    </xf>
    <xf numFmtId="0" fontId="17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2" fontId="7" fillId="0" borderId="0" xfId="0" applyNumberFormat="1" applyFont="1"/>
    <xf numFmtId="0" fontId="9" fillId="0" borderId="0" xfId="0" applyFont="1" applyFill="1"/>
    <xf numFmtId="0" fontId="9" fillId="0" borderId="0" xfId="1" applyFont="1" applyFill="1">
      <alignment vertical="center"/>
    </xf>
    <xf numFmtId="0" fontId="10" fillId="0" borderId="0" xfId="1" applyFont="1" applyFill="1">
      <alignment vertical="center"/>
    </xf>
    <xf numFmtId="164" fontId="10" fillId="0" borderId="0" xfId="0" applyNumberFormat="1" applyFont="1" applyFill="1" applyBorder="1" applyAlignment="1">
      <alignment horizontal="center"/>
    </xf>
    <xf numFmtId="0" fontId="11" fillId="0" borderId="0" xfId="0" applyFont="1" applyFill="1"/>
    <xf numFmtId="164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9" fillId="0" borderId="0" xfId="1" applyFont="1" applyFill="1" applyBorder="1">
      <alignment vertical="center"/>
    </xf>
    <xf numFmtId="0" fontId="12" fillId="0" borderId="0" xfId="0" applyFont="1" applyFill="1"/>
    <xf numFmtId="164" fontId="0" fillId="0" borderId="0" xfId="0" applyNumberFormat="1" applyFill="1"/>
    <xf numFmtId="0" fontId="7" fillId="0" borderId="0" xfId="0" applyFont="1" applyFill="1"/>
    <xf numFmtId="2" fontId="8" fillId="0" borderId="0" xfId="0" applyNumberFormat="1" applyFont="1"/>
    <xf numFmtId="2" fontId="10" fillId="0" borderId="0" xfId="0" applyNumberFormat="1" applyFont="1" applyFill="1" applyBorder="1" applyAlignment="1">
      <alignment horizontal="center"/>
    </xf>
    <xf numFmtId="2" fontId="7" fillId="0" borderId="0" xfId="0" applyNumberFormat="1" applyFont="1" applyAlignment="1">
      <alignment horizontal="center"/>
    </xf>
    <xf numFmtId="0" fontId="13" fillId="0" borderId="0" xfId="0" applyFont="1"/>
    <xf numFmtId="0" fontId="10" fillId="0" borderId="0" xfId="1" applyFont="1" applyFill="1" applyBorder="1">
      <alignment vertical="center"/>
    </xf>
    <xf numFmtId="2" fontId="7" fillId="0" borderId="0" xfId="0" applyNumberFormat="1" applyFont="1" applyFill="1"/>
    <xf numFmtId="0" fontId="0" fillId="0" borderId="0" xfId="0" applyFont="1"/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 vertical="center"/>
    </xf>
    <xf numFmtId="2" fontId="9" fillId="0" borderId="0" xfId="1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16" fillId="2" borderId="0" xfId="0" applyFont="1" applyFill="1" applyBorder="1" applyAlignment="1">
      <alignment horizontal="center" vertical="center"/>
    </xf>
    <xf numFmtId="0" fontId="24" fillId="0" borderId="0" xfId="0" applyFont="1" applyFill="1"/>
    <xf numFmtId="0" fontId="8" fillId="0" borderId="0" xfId="0" applyFont="1" applyFill="1"/>
    <xf numFmtId="0" fontId="0" fillId="0" borderId="0" xfId="0" applyFill="1" applyBorder="1"/>
    <xf numFmtId="2" fontId="7" fillId="0" borderId="0" xfId="0" applyNumberFormat="1" applyFont="1" applyFill="1" applyAlignment="1">
      <alignment horizontal="center"/>
    </xf>
    <xf numFmtId="2" fontId="8" fillId="0" borderId="0" xfId="0" applyNumberFormat="1" applyFont="1" applyFill="1"/>
    <xf numFmtId="2" fontId="7" fillId="0" borderId="0" xfId="0" applyNumberFormat="1" applyFont="1" applyFill="1" applyAlignment="1">
      <alignment horizontal="right"/>
    </xf>
    <xf numFmtId="2" fontId="7" fillId="0" borderId="0" xfId="0" applyNumberFormat="1" applyFont="1" applyFill="1" applyAlignment="1"/>
    <xf numFmtId="0" fontId="18" fillId="0" borderId="0" xfId="0" applyFont="1" applyFill="1"/>
    <xf numFmtId="0" fontId="19" fillId="0" borderId="0" xfId="0" applyFont="1" applyFill="1"/>
  </cellXfs>
  <cellStyles count="13">
    <cellStyle name="Excel Built-in Normal" xfId="2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  <cellStyle name="Normale_Foglio1" xfId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1257300</xdr:colOff>
      <xdr:row>0</xdr:row>
      <xdr:rowOff>289560</xdr:rowOff>
    </xdr:from>
    <xdr:to>
      <xdr:col>15</xdr:col>
      <xdr:colOff>777240</xdr:colOff>
      <xdr:row>2</xdr:row>
      <xdr:rowOff>355600</xdr:rowOff>
    </xdr:to>
    <xdr:grpSp>
      <xdr:nvGrpSpPr>
        <xdr:cNvPr id="133317" name="Group 1"/>
        <xdr:cNvGrpSpPr>
          <a:grpSpLocks/>
        </xdr:cNvGrpSpPr>
      </xdr:nvGrpSpPr>
      <xdr:grpSpPr bwMode="auto">
        <a:xfrm>
          <a:off x="3219450" y="289560"/>
          <a:ext cx="9521190" cy="1628140"/>
          <a:chOff x="3062644" y="332610"/>
          <a:chExt cx="8156915" cy="1637328"/>
        </a:xfrm>
      </xdr:grpSpPr>
      <xdr:pic>
        <xdr:nvPicPr>
          <xdr:cNvPr id="133319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62644" y="332610"/>
            <a:ext cx="1223207" cy="16373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4F81BD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EEECE1"/>
                  </a:outerShdw>
                </a:effectLst>
              </a14:hiddenEffects>
            </a:ext>
          </a:extLst>
        </xdr:spPr>
      </xdr:pic>
      <xdr:sp macro="" textlink="">
        <xdr:nvSpPr>
          <xdr:cNvPr id="6" name="TextBox 3"/>
          <xdr:cNvSpPr txBox="1"/>
        </xdr:nvSpPr>
        <xdr:spPr bwMode="auto">
          <a:xfrm>
            <a:off x="4322083" y="820960"/>
            <a:ext cx="6897476" cy="526344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9pPr>
          </a:lstStyle>
          <a:p>
            <a:r>
              <a:rPr lang="it-IT" sz="2800">
                <a:latin typeface="Arial Rounded MT Bold" panose="020F0704030504030204" pitchFamily="34" charset="0"/>
              </a:rPr>
              <a:t>Spazzavento Postal Match 2015-2016</a:t>
            </a:r>
            <a:endParaRPr lang="en-US" sz="2800">
              <a:latin typeface="Arial Rounded MT Bold" panose="020F0704030504030204" pitchFamily="34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76198</xdr:colOff>
      <xdr:row>0</xdr:row>
      <xdr:rowOff>251459</xdr:rowOff>
    </xdr:from>
    <xdr:to>
      <xdr:col>13</xdr:col>
      <xdr:colOff>524572</xdr:colOff>
      <xdr:row>2</xdr:row>
      <xdr:rowOff>419099</xdr:rowOff>
    </xdr:to>
    <xdr:grpSp>
      <xdr:nvGrpSpPr>
        <xdr:cNvPr id="135362" name="Group 3"/>
        <xdr:cNvGrpSpPr>
          <a:grpSpLocks/>
        </xdr:cNvGrpSpPr>
      </xdr:nvGrpSpPr>
      <xdr:grpSpPr bwMode="auto">
        <a:xfrm>
          <a:off x="3848098" y="251459"/>
          <a:ext cx="9611424" cy="1729740"/>
          <a:chOff x="130787" y="3818315"/>
          <a:chExt cx="6833126" cy="1755304"/>
        </a:xfrm>
      </xdr:grpSpPr>
      <xdr:pic>
        <xdr:nvPicPr>
          <xdr:cNvPr id="135364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0787" y="3818315"/>
            <a:ext cx="1092620" cy="175530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4F81BD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EEECE1"/>
                  </a:outerShdw>
                </a:effectLst>
              </a14:hiddenEffects>
            </a:ext>
          </a:extLst>
        </xdr:spPr>
      </xdr:pic>
      <xdr:sp macro="" textlink="">
        <xdr:nvSpPr>
          <xdr:cNvPr id="7" name="TextBox 3"/>
          <xdr:cNvSpPr txBox="1"/>
        </xdr:nvSpPr>
        <xdr:spPr>
          <a:xfrm>
            <a:off x="1520897" y="4326190"/>
            <a:ext cx="5443016" cy="530960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9pPr>
          </a:lstStyle>
          <a:p>
            <a:r>
              <a:rPr lang="it-IT" sz="2800">
                <a:latin typeface="Arial Rounded MT Bold" panose="020F0704030504030204" pitchFamily="34" charset="0"/>
              </a:rPr>
              <a:t>Spazzavento Postal Match 2015-2016</a:t>
            </a:r>
            <a:endParaRPr lang="en-US" sz="2800">
              <a:latin typeface="Arial Rounded MT Bold" panose="020F0704030504030204" pitchFamily="34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50800</xdr:colOff>
      <xdr:row>0</xdr:row>
      <xdr:rowOff>251458</xdr:rowOff>
    </xdr:from>
    <xdr:to>
      <xdr:col>13</xdr:col>
      <xdr:colOff>597359</xdr:colOff>
      <xdr:row>2</xdr:row>
      <xdr:rowOff>495299</xdr:rowOff>
    </xdr:to>
    <xdr:grpSp>
      <xdr:nvGrpSpPr>
        <xdr:cNvPr id="136385" name="Group 3"/>
        <xdr:cNvGrpSpPr>
          <a:grpSpLocks/>
        </xdr:cNvGrpSpPr>
      </xdr:nvGrpSpPr>
      <xdr:grpSpPr bwMode="auto">
        <a:xfrm>
          <a:off x="4298950" y="251458"/>
          <a:ext cx="9023809" cy="1805941"/>
          <a:chOff x="30925" y="3818314"/>
          <a:chExt cx="7000582" cy="1832631"/>
        </a:xfrm>
      </xdr:grpSpPr>
      <xdr:pic>
        <xdr:nvPicPr>
          <xdr:cNvPr id="136387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925" y="3818314"/>
            <a:ext cx="1174933" cy="183263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4F81BD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EEECE1"/>
                  </a:outerShdw>
                </a:effectLst>
              </a14:hiddenEffects>
            </a:ext>
          </a:extLst>
        </xdr:spPr>
      </xdr:pic>
      <xdr:sp macro="" textlink="">
        <xdr:nvSpPr>
          <xdr:cNvPr id="10" name="TextBox 3"/>
          <xdr:cNvSpPr txBox="1"/>
        </xdr:nvSpPr>
        <xdr:spPr>
          <a:xfrm>
            <a:off x="1592750" y="4326190"/>
            <a:ext cx="5438757" cy="530960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9pPr>
          </a:lstStyle>
          <a:p>
            <a:r>
              <a:rPr lang="it-IT" sz="2800">
                <a:latin typeface="Arial Rounded MT Bold" panose="020F0704030504030204" pitchFamily="34" charset="0"/>
              </a:rPr>
              <a:t>Spazzavento Postal Match 2015-2016</a:t>
            </a:r>
            <a:endParaRPr lang="en-US" sz="2800">
              <a:latin typeface="Arial Rounded MT Bold" panose="020F0704030504030204" pitchFamily="34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25399</xdr:colOff>
      <xdr:row>0</xdr:row>
      <xdr:rowOff>251460</xdr:rowOff>
    </xdr:from>
    <xdr:to>
      <xdr:col>13</xdr:col>
      <xdr:colOff>762274</xdr:colOff>
      <xdr:row>2</xdr:row>
      <xdr:rowOff>518160</xdr:rowOff>
    </xdr:to>
    <xdr:grpSp>
      <xdr:nvGrpSpPr>
        <xdr:cNvPr id="137409" name="Group 2"/>
        <xdr:cNvGrpSpPr>
          <a:grpSpLocks/>
        </xdr:cNvGrpSpPr>
      </xdr:nvGrpSpPr>
      <xdr:grpSpPr bwMode="auto">
        <a:xfrm>
          <a:off x="3454399" y="251460"/>
          <a:ext cx="9461775" cy="1828800"/>
          <a:chOff x="113350" y="3818315"/>
          <a:chExt cx="6955226" cy="1851924"/>
        </a:xfrm>
      </xdr:grpSpPr>
      <xdr:pic>
        <xdr:nvPicPr>
          <xdr:cNvPr id="137411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3350" y="3818315"/>
            <a:ext cx="1244683" cy="185192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4F81BD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EEECE1"/>
                  </a:outerShdw>
                </a:effectLst>
              </a14:hiddenEffects>
            </a:ext>
          </a:extLst>
        </xdr:spPr>
      </xdr:pic>
      <xdr:sp macro="" textlink="">
        <xdr:nvSpPr>
          <xdr:cNvPr id="6" name="TextBox 3"/>
          <xdr:cNvSpPr txBox="1"/>
        </xdr:nvSpPr>
        <xdr:spPr>
          <a:xfrm>
            <a:off x="1625737" y="4326190"/>
            <a:ext cx="5442839" cy="507903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9pPr>
          </a:lstStyle>
          <a:p>
            <a:r>
              <a:rPr lang="it-IT" sz="2800">
                <a:latin typeface="Arial Rounded MT Bold" panose="020F0704030504030204" pitchFamily="34" charset="0"/>
              </a:rPr>
              <a:t>Spazzavento Postal Match 2015-2016</a:t>
            </a:r>
            <a:endParaRPr lang="en-US" sz="2800">
              <a:latin typeface="Arial Rounded MT Bold" panose="020F0704030504030204" pitchFamily="34" charset="0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50801</xdr:colOff>
      <xdr:row>0</xdr:row>
      <xdr:rowOff>304801</xdr:rowOff>
    </xdr:from>
    <xdr:to>
      <xdr:col>13</xdr:col>
      <xdr:colOff>691156</xdr:colOff>
      <xdr:row>2</xdr:row>
      <xdr:rowOff>393701</xdr:rowOff>
    </xdr:to>
    <xdr:grpSp>
      <xdr:nvGrpSpPr>
        <xdr:cNvPr id="2" name="Group 2"/>
        <xdr:cNvGrpSpPr>
          <a:grpSpLocks/>
        </xdr:cNvGrpSpPr>
      </xdr:nvGrpSpPr>
      <xdr:grpSpPr bwMode="auto">
        <a:xfrm>
          <a:off x="3575051" y="304801"/>
          <a:ext cx="9250955" cy="1651000"/>
          <a:chOff x="132879" y="3818315"/>
          <a:chExt cx="6881459" cy="1674672"/>
        </a:xfrm>
      </xdr:grpSpPr>
      <xdr:pic>
        <xdr:nvPicPr>
          <xdr:cNvPr id="4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2879" y="3818315"/>
            <a:ext cx="1064596" cy="167467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4F81BD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EEECE1"/>
                  </a:outerShdw>
                </a:effectLst>
              </a14:hiddenEffects>
            </a:ext>
          </a:extLst>
        </xdr:spPr>
      </xdr:pic>
      <xdr:sp macro="" textlink="">
        <xdr:nvSpPr>
          <xdr:cNvPr id="5" name="TextBox 3"/>
          <xdr:cNvSpPr txBox="1"/>
        </xdr:nvSpPr>
        <xdr:spPr>
          <a:xfrm>
            <a:off x="1571499" y="4326190"/>
            <a:ext cx="5442839" cy="5080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9pPr>
          </a:lstStyle>
          <a:p>
            <a:r>
              <a:rPr lang="it-IT" sz="2800">
                <a:latin typeface="Arial Rounded MT Bold" panose="020F0704030504030204" pitchFamily="34" charset="0"/>
              </a:rPr>
              <a:t>Spazzavento Postal Match 2015-2016</a:t>
            </a:r>
            <a:endParaRPr lang="en-US" sz="2800">
              <a:latin typeface="Arial Rounded MT Bold" panose="020F0704030504030204" pitchFamily="34" charset="0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12699</xdr:colOff>
      <xdr:row>0</xdr:row>
      <xdr:rowOff>251459</xdr:rowOff>
    </xdr:from>
    <xdr:to>
      <xdr:col>13</xdr:col>
      <xdr:colOff>388234</xdr:colOff>
      <xdr:row>2</xdr:row>
      <xdr:rowOff>426719</xdr:rowOff>
    </xdr:to>
    <xdr:grpSp>
      <xdr:nvGrpSpPr>
        <xdr:cNvPr id="138433" name="Group 3"/>
        <xdr:cNvGrpSpPr>
          <a:grpSpLocks/>
        </xdr:cNvGrpSpPr>
      </xdr:nvGrpSpPr>
      <xdr:grpSpPr bwMode="auto">
        <a:xfrm>
          <a:off x="3498849" y="251459"/>
          <a:ext cx="9005185" cy="1737360"/>
          <a:chOff x="125221" y="3818315"/>
          <a:chExt cx="6663936" cy="1743705"/>
        </a:xfrm>
      </xdr:grpSpPr>
      <xdr:pic>
        <xdr:nvPicPr>
          <xdr:cNvPr id="138435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221" y="3818315"/>
            <a:ext cx="1100237" cy="174370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4F81BD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EEECE1"/>
                  </a:outerShdw>
                </a:effectLst>
              </a14:hiddenEffects>
            </a:ext>
          </a:extLst>
        </xdr:spPr>
      </xdr:pic>
      <xdr:sp macro="" textlink="">
        <xdr:nvSpPr>
          <xdr:cNvPr id="7" name="TextBox 3"/>
          <xdr:cNvSpPr txBox="1"/>
        </xdr:nvSpPr>
        <xdr:spPr>
          <a:xfrm>
            <a:off x="1352675" y="4321307"/>
            <a:ext cx="5436482" cy="503066"/>
          </a:xfrm>
          <a:prstGeom prst="rect">
            <a:avLst/>
          </a:prstGeom>
          <a:solidFill>
            <a:sysClr val="window" lastClr="FFFFFF"/>
          </a:solidFill>
        </xdr:spPr>
        <xdr:txBody>
          <a:bodyPr wrap="square" rtlCol="0">
            <a:spAutoFit/>
          </a:bodyPr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9pPr>
          </a:lstStyle>
          <a:p>
            <a:r>
              <a:rPr lang="it-IT" sz="2800">
                <a:solidFill>
                  <a:schemeClr val="tx2">
                    <a:lumMod val="50000"/>
                  </a:schemeClr>
                </a:solidFill>
                <a:latin typeface="Arial Rounded MT Bold" panose="020F0704030504030204" pitchFamily="34" charset="0"/>
              </a:rPr>
              <a:t>Spazzavento Postal Match 2015-2016</a:t>
            </a:r>
            <a:endParaRPr lang="en-US" sz="2800">
              <a:solidFill>
                <a:schemeClr val="tx2">
                  <a:lumMod val="50000"/>
                </a:schemeClr>
              </a:solidFill>
              <a:latin typeface="Arial Rounded MT Bold" panose="020F07040305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E33"/>
  <sheetViews>
    <sheetView tabSelected="1" zoomScale="40" zoomScaleNormal="40" zoomScalePageLayoutView="75" workbookViewId="0">
      <selection activeCell="D30" sqref="D30"/>
    </sheetView>
  </sheetViews>
  <sheetFormatPr defaultColWidth="8.69921875" defaultRowHeight="15.6" x14ac:dyDescent="0.3"/>
  <cols>
    <col min="1" max="1" width="3.69921875" style="7" customWidth="1"/>
    <col min="2" max="2" width="6.796875" style="1" customWidth="1"/>
    <col min="3" max="3" width="15.296875" customWidth="1"/>
    <col min="4" max="4" width="16.796875" customWidth="1"/>
    <col min="5" max="5" width="19.09765625" customWidth="1"/>
    <col min="6" max="6" width="18.3984375" customWidth="1"/>
    <col min="7" max="7" width="11.59765625" customWidth="1"/>
    <col min="8" max="8" width="2" style="7" customWidth="1"/>
    <col min="9" max="14" width="10.296875" customWidth="1"/>
    <col min="15" max="15" width="2" style="7" customWidth="1"/>
    <col min="16" max="19" width="14.19921875" bestFit="1" customWidth="1"/>
    <col min="20" max="20" width="14.296875" bestFit="1" customWidth="1"/>
    <col min="21" max="21" width="2.5" style="7" customWidth="1"/>
    <col min="22" max="22" width="8.69921875" customWidth="1"/>
  </cols>
  <sheetData>
    <row r="1" spans="1:31" ht="61.8" customHeight="1" x14ac:dyDescent="0.3"/>
    <row r="2" spans="1:31" ht="61.8" customHeight="1" x14ac:dyDescent="0.3">
      <c r="D2" s="2"/>
      <c r="E2" s="2"/>
    </row>
    <row r="3" spans="1:31" ht="61.8" customHeight="1" x14ac:dyDescent="0.3">
      <c r="E3" s="3"/>
      <c r="F3" s="43" t="s">
        <v>253</v>
      </c>
      <c r="G3" s="43"/>
    </row>
    <row r="4" spans="1:31" s="5" customFormat="1" ht="31.8" customHeight="1" x14ac:dyDescent="0.4">
      <c r="A4" s="4"/>
      <c r="B4" s="36" t="s">
        <v>6</v>
      </c>
      <c r="C4" s="36" t="s">
        <v>35</v>
      </c>
      <c r="D4" s="36" t="s">
        <v>36</v>
      </c>
      <c r="E4" s="36" t="s">
        <v>250</v>
      </c>
      <c r="F4" s="36" t="s">
        <v>251</v>
      </c>
      <c r="G4" s="36" t="s">
        <v>269</v>
      </c>
      <c r="H4" s="40"/>
      <c r="I4" s="45" t="s">
        <v>169</v>
      </c>
      <c r="J4" s="45"/>
      <c r="K4" s="45"/>
      <c r="L4" s="45"/>
      <c r="M4" s="45"/>
      <c r="N4" s="45"/>
      <c r="O4" s="40"/>
      <c r="P4" s="45" t="s">
        <v>168</v>
      </c>
      <c r="Q4" s="45"/>
      <c r="R4" s="45"/>
      <c r="S4" s="45"/>
      <c r="T4" s="45"/>
      <c r="U4" s="4"/>
    </row>
    <row r="5" spans="1:31" s="5" customFormat="1" ht="42" customHeight="1" x14ac:dyDescent="0.4">
      <c r="A5" s="4"/>
      <c r="B5" s="40"/>
      <c r="C5" s="4"/>
      <c r="D5" s="4"/>
      <c r="E5" s="4"/>
      <c r="F5" s="4"/>
      <c r="G5" s="4"/>
      <c r="H5" s="4"/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11"/>
      <c r="P5" s="35" t="s">
        <v>163</v>
      </c>
      <c r="Q5" s="35" t="s">
        <v>164</v>
      </c>
      <c r="R5" s="35" t="s">
        <v>165</v>
      </c>
      <c r="S5" s="35" t="s">
        <v>166</v>
      </c>
      <c r="T5" s="35" t="s">
        <v>167</v>
      </c>
      <c r="U5" s="8"/>
    </row>
    <row r="6" spans="1:31" s="4" customFormat="1" ht="12" customHeight="1" x14ac:dyDescent="0.4">
      <c r="B6" s="40"/>
      <c r="I6" s="11"/>
      <c r="J6" s="11"/>
      <c r="K6" s="11"/>
      <c r="L6" s="11"/>
      <c r="M6" s="11"/>
      <c r="N6" s="11"/>
      <c r="O6" s="11"/>
      <c r="P6" s="12"/>
      <c r="Q6" s="12"/>
      <c r="R6" s="12"/>
      <c r="S6" s="12"/>
      <c r="T6" s="12"/>
      <c r="U6" s="8"/>
    </row>
    <row r="7" spans="1:31" ht="21.45" customHeight="1" x14ac:dyDescent="0.4">
      <c r="B7" s="37">
        <v>1</v>
      </c>
      <c r="C7" s="26" t="s">
        <v>13</v>
      </c>
      <c r="D7" s="47" t="s">
        <v>85</v>
      </c>
      <c r="E7" s="26" t="s">
        <v>56</v>
      </c>
      <c r="F7" s="16" t="s">
        <v>151</v>
      </c>
      <c r="G7" s="16" t="s">
        <v>270</v>
      </c>
      <c r="H7" s="16"/>
      <c r="I7" s="32">
        <v>239.08</v>
      </c>
      <c r="J7" s="32">
        <v>244.05</v>
      </c>
      <c r="K7" s="32">
        <v>241.04</v>
      </c>
      <c r="L7" s="32">
        <v>242.07</v>
      </c>
      <c r="M7" s="21">
        <v>233.04</v>
      </c>
      <c r="N7" s="21">
        <v>237.03</v>
      </c>
      <c r="O7" s="20"/>
      <c r="P7" s="21">
        <f>LARGE(I7:N7,1)</f>
        <v>244.05</v>
      </c>
      <c r="Q7" s="21">
        <f>LARGE(I7:N7,2)</f>
        <v>242.07</v>
      </c>
      <c r="R7" s="21">
        <f>LARGE(I7:N7,3)</f>
        <v>241.04</v>
      </c>
      <c r="S7" s="21">
        <f>LARGE(I7:N7,4)</f>
        <v>239.08</v>
      </c>
      <c r="T7" s="19">
        <f>SUM(P7:S7)</f>
        <v>966.24</v>
      </c>
      <c r="V7" s="25"/>
      <c r="W7" s="7"/>
      <c r="X7" s="7"/>
      <c r="Y7" s="7"/>
      <c r="Z7" s="7"/>
      <c r="AA7" s="7"/>
      <c r="AB7" s="7"/>
      <c r="AC7" s="7"/>
      <c r="AD7" s="7"/>
      <c r="AE7" s="7"/>
    </row>
    <row r="8" spans="1:31" ht="21.45" customHeight="1" x14ac:dyDescent="0.4">
      <c r="B8" s="37">
        <f>B7+1</f>
        <v>2</v>
      </c>
      <c r="C8" s="26" t="s">
        <v>24</v>
      </c>
      <c r="D8" s="47" t="s">
        <v>27</v>
      </c>
      <c r="E8" s="26" t="s">
        <v>56</v>
      </c>
      <c r="F8" s="26" t="s">
        <v>180</v>
      </c>
      <c r="G8" s="26" t="s">
        <v>270</v>
      </c>
      <c r="H8" s="16"/>
      <c r="I8" s="32">
        <v>238.05</v>
      </c>
      <c r="J8" s="32">
        <v>239.06</v>
      </c>
      <c r="K8" s="32">
        <v>235.03</v>
      </c>
      <c r="L8" s="32">
        <v>238.04</v>
      </c>
      <c r="M8" s="21"/>
      <c r="N8" s="21">
        <v>241.02</v>
      </c>
      <c r="O8" s="20"/>
      <c r="P8" s="21">
        <f>LARGE(I8:N8,1)</f>
        <v>241.02</v>
      </c>
      <c r="Q8" s="21">
        <f>LARGE(I8:N8,2)</f>
        <v>239.06</v>
      </c>
      <c r="R8" s="21">
        <f>LARGE(I8:N8,3)</f>
        <v>238.05</v>
      </c>
      <c r="S8" s="21">
        <f>LARGE(I8:N8,4)</f>
        <v>238.04</v>
      </c>
      <c r="T8" s="19">
        <f>SUM(P8:S8)</f>
        <v>956.17000000000007</v>
      </c>
      <c r="V8" s="25"/>
      <c r="W8" s="7"/>
      <c r="X8" s="7"/>
      <c r="Y8" s="7"/>
      <c r="Z8" s="48"/>
      <c r="AA8" s="7"/>
      <c r="AB8" s="7"/>
      <c r="AC8" s="7"/>
      <c r="AD8" s="7"/>
      <c r="AE8" s="7"/>
    </row>
    <row r="9" spans="1:31" ht="21.45" customHeight="1" x14ac:dyDescent="0.4">
      <c r="B9" s="37">
        <f t="shared" ref="B9:B19" si="0">B8+1</f>
        <v>3</v>
      </c>
      <c r="C9" s="26" t="s">
        <v>195</v>
      </c>
      <c r="D9" s="47" t="s">
        <v>196</v>
      </c>
      <c r="E9" s="26" t="s">
        <v>247</v>
      </c>
      <c r="F9" s="16" t="s">
        <v>151</v>
      </c>
      <c r="G9" s="16" t="s">
        <v>270</v>
      </c>
      <c r="I9" s="7"/>
      <c r="J9" s="32"/>
      <c r="K9" s="32">
        <v>226.02</v>
      </c>
      <c r="L9" s="32">
        <v>232.04</v>
      </c>
      <c r="M9" s="32">
        <v>245.07</v>
      </c>
      <c r="N9" s="21">
        <v>244.04</v>
      </c>
      <c r="P9" s="21">
        <f>LARGE(I9:N9,1)</f>
        <v>245.07</v>
      </c>
      <c r="Q9" s="21">
        <f>LARGE(I9:N9,2)</f>
        <v>244.04</v>
      </c>
      <c r="R9" s="21">
        <f>LARGE(I9:N9,3)</f>
        <v>232.04</v>
      </c>
      <c r="S9" s="21">
        <f>LARGE(I9:N9,4)</f>
        <v>226.02</v>
      </c>
      <c r="T9" s="19">
        <f>SUM(P9:S9)</f>
        <v>947.17</v>
      </c>
      <c r="V9" s="25"/>
      <c r="W9" s="7"/>
      <c r="X9" s="7"/>
      <c r="Y9" s="7"/>
      <c r="Z9" s="48"/>
      <c r="AA9" s="7"/>
      <c r="AB9" s="7"/>
      <c r="AC9" s="7"/>
      <c r="AD9" s="7"/>
      <c r="AE9" s="7"/>
    </row>
    <row r="10" spans="1:31" ht="21.45" customHeight="1" x14ac:dyDescent="0.4">
      <c r="B10" s="37">
        <f t="shared" si="0"/>
        <v>4</v>
      </c>
      <c r="C10" s="26" t="s">
        <v>118</v>
      </c>
      <c r="D10" s="47" t="s">
        <v>158</v>
      </c>
      <c r="E10" s="26" t="s">
        <v>63</v>
      </c>
      <c r="F10" s="26" t="s">
        <v>224</v>
      </c>
      <c r="G10" s="26" t="s">
        <v>271</v>
      </c>
      <c r="H10" s="16"/>
      <c r="I10" s="32">
        <v>239.03</v>
      </c>
      <c r="J10" s="32">
        <v>240.05</v>
      </c>
      <c r="K10" s="32">
        <v>235.03</v>
      </c>
      <c r="L10" s="32">
        <v>231.02</v>
      </c>
      <c r="M10" s="32">
        <v>223.02</v>
      </c>
      <c r="N10" s="21">
        <v>223.02</v>
      </c>
      <c r="O10" s="20"/>
      <c r="P10" s="21">
        <f>LARGE(I10:N10,1)</f>
        <v>240.05</v>
      </c>
      <c r="Q10" s="21">
        <f>LARGE(I10:N10,2)</f>
        <v>239.03</v>
      </c>
      <c r="R10" s="21">
        <f>LARGE(I10:N10,3)</f>
        <v>235.03</v>
      </c>
      <c r="S10" s="21">
        <f>LARGE(I10:N10,4)</f>
        <v>231.02</v>
      </c>
      <c r="T10" s="19">
        <f>SUM(P10:S10)</f>
        <v>945.13</v>
      </c>
      <c r="V10" s="25"/>
      <c r="W10" s="7"/>
      <c r="X10" s="7"/>
      <c r="Y10" s="7"/>
      <c r="Z10" s="48"/>
      <c r="AA10" s="7"/>
      <c r="AB10" s="7"/>
      <c r="AC10" s="7"/>
      <c r="AD10" s="7"/>
      <c r="AE10" s="7"/>
    </row>
    <row r="11" spans="1:31" ht="21.45" customHeight="1" x14ac:dyDescent="0.4">
      <c r="B11" s="37">
        <f t="shared" si="0"/>
        <v>5</v>
      </c>
      <c r="C11" s="26" t="s">
        <v>88</v>
      </c>
      <c r="D11" s="47" t="s">
        <v>89</v>
      </c>
      <c r="E11" s="26" t="s">
        <v>57</v>
      </c>
      <c r="F11" s="16" t="s">
        <v>151</v>
      </c>
      <c r="G11" s="16" t="s">
        <v>270</v>
      </c>
      <c r="H11" s="16"/>
      <c r="I11" s="32">
        <v>237.06</v>
      </c>
      <c r="J11" s="32">
        <v>230.04</v>
      </c>
      <c r="K11" s="32">
        <v>231.03</v>
      </c>
      <c r="L11" s="32">
        <v>230.03</v>
      </c>
      <c r="M11" s="32">
        <v>236.03</v>
      </c>
      <c r="N11" s="21">
        <v>237.04</v>
      </c>
      <c r="O11" s="20"/>
      <c r="P11" s="21">
        <f>LARGE(I11:N11,1)</f>
        <v>237.06</v>
      </c>
      <c r="Q11" s="21">
        <f>LARGE(I11:N11,2)</f>
        <v>237.04</v>
      </c>
      <c r="R11" s="21">
        <f>LARGE(I11:N11,3)</f>
        <v>236.03</v>
      </c>
      <c r="S11" s="21">
        <f>LARGE(I11:N11,4)</f>
        <v>231.03</v>
      </c>
      <c r="T11" s="19">
        <f>SUM(P11:S11)</f>
        <v>941.16</v>
      </c>
      <c r="V11" s="25"/>
      <c r="W11" s="7"/>
      <c r="X11" s="7"/>
      <c r="Y11" s="7"/>
      <c r="Z11" s="48"/>
      <c r="AA11" s="7"/>
      <c r="AB11" s="7"/>
      <c r="AC11" s="7"/>
      <c r="AD11" s="7"/>
      <c r="AE11" s="7"/>
    </row>
    <row r="12" spans="1:31" ht="21.45" customHeight="1" x14ac:dyDescent="0.4">
      <c r="B12" s="37">
        <f t="shared" si="0"/>
        <v>6</v>
      </c>
      <c r="C12" s="26" t="s">
        <v>13</v>
      </c>
      <c r="D12" s="47" t="s">
        <v>20</v>
      </c>
      <c r="E12" s="26" t="s">
        <v>57</v>
      </c>
      <c r="F12" s="16" t="s">
        <v>242</v>
      </c>
      <c r="G12" s="16" t="s">
        <v>271</v>
      </c>
      <c r="H12" s="16"/>
      <c r="I12" s="32">
        <v>232.04</v>
      </c>
      <c r="J12" s="32">
        <v>237.04</v>
      </c>
      <c r="K12" s="32">
        <v>236.05</v>
      </c>
      <c r="L12" s="32">
        <v>235.02</v>
      </c>
      <c r="M12" s="32">
        <v>232.05</v>
      </c>
      <c r="N12" s="21">
        <v>229.04</v>
      </c>
      <c r="O12" s="20"/>
      <c r="P12" s="21">
        <f>LARGE(I12:N12,1)</f>
        <v>237.04</v>
      </c>
      <c r="Q12" s="21">
        <f>LARGE(I12:N12,2)</f>
        <v>236.05</v>
      </c>
      <c r="R12" s="21">
        <f>LARGE(I12:N12,3)</f>
        <v>235.02</v>
      </c>
      <c r="S12" s="21">
        <f>LARGE(I12:N12,4)</f>
        <v>232.05</v>
      </c>
      <c r="T12" s="19">
        <f>SUM(P12:S12)</f>
        <v>940.16000000000008</v>
      </c>
      <c r="V12" s="25"/>
      <c r="W12" s="7"/>
      <c r="X12" s="7"/>
      <c r="Y12" s="7"/>
      <c r="Z12" s="48"/>
      <c r="AA12" s="7"/>
      <c r="AB12" s="7"/>
      <c r="AC12" s="7"/>
      <c r="AD12" s="7"/>
      <c r="AE12" s="7"/>
    </row>
    <row r="13" spans="1:31" ht="21.45" customHeight="1" x14ac:dyDescent="0.4">
      <c r="B13" s="37">
        <f t="shared" si="0"/>
        <v>7</v>
      </c>
      <c r="C13" s="26" t="s">
        <v>13</v>
      </c>
      <c r="D13" s="47" t="s">
        <v>123</v>
      </c>
      <c r="E13" s="26" t="s">
        <v>57</v>
      </c>
      <c r="F13" s="16" t="s">
        <v>225</v>
      </c>
      <c r="G13" s="16" t="s">
        <v>271</v>
      </c>
      <c r="H13" s="16"/>
      <c r="I13" s="32">
        <v>222.03</v>
      </c>
      <c r="J13" s="32">
        <v>230.03</v>
      </c>
      <c r="K13" s="32">
        <v>234.02</v>
      </c>
      <c r="L13" s="32">
        <v>236.05</v>
      </c>
      <c r="M13" s="32">
        <v>229.01</v>
      </c>
      <c r="N13" s="21">
        <v>227.05</v>
      </c>
      <c r="O13" s="20"/>
      <c r="P13" s="21">
        <f>LARGE(I13:N13,1)</f>
        <v>236.05</v>
      </c>
      <c r="Q13" s="21">
        <f>LARGE(I13:N13,2)</f>
        <v>234.02</v>
      </c>
      <c r="R13" s="21">
        <f>LARGE(I13:N13,3)</f>
        <v>230.03</v>
      </c>
      <c r="S13" s="21">
        <f>LARGE(I13:N13,4)</f>
        <v>229.01</v>
      </c>
      <c r="T13" s="19">
        <f>SUM(P13:S13)</f>
        <v>929.11</v>
      </c>
      <c r="V13" s="25"/>
      <c r="W13" s="7"/>
      <c r="X13" s="7"/>
      <c r="Y13" s="7"/>
      <c r="Z13" s="48"/>
      <c r="AA13" s="7"/>
      <c r="AB13" s="7"/>
      <c r="AC13" s="7"/>
      <c r="AD13" s="7"/>
      <c r="AE13" s="7"/>
    </row>
    <row r="14" spans="1:31" ht="21.45" customHeight="1" x14ac:dyDescent="0.4">
      <c r="B14" s="37">
        <f t="shared" si="0"/>
        <v>8</v>
      </c>
      <c r="C14" s="26" t="s">
        <v>33</v>
      </c>
      <c r="D14" s="47" t="s">
        <v>58</v>
      </c>
      <c r="E14" s="26" t="s">
        <v>57</v>
      </c>
      <c r="F14" s="16" t="s">
        <v>224</v>
      </c>
      <c r="G14" s="16" t="s">
        <v>271</v>
      </c>
      <c r="H14" s="16"/>
      <c r="I14" s="32">
        <v>235.02</v>
      </c>
      <c r="J14" s="32">
        <v>236.05</v>
      </c>
      <c r="K14" s="32">
        <v>232.04</v>
      </c>
      <c r="L14" s="32">
        <v>225.03</v>
      </c>
      <c r="M14" s="32">
        <v>199.01</v>
      </c>
      <c r="N14" s="21">
        <v>210.02</v>
      </c>
      <c r="O14" s="20"/>
      <c r="P14" s="21">
        <f>LARGE(I14:N14,1)</f>
        <v>236.05</v>
      </c>
      <c r="Q14" s="21">
        <f>LARGE(I14:N14,2)</f>
        <v>235.02</v>
      </c>
      <c r="R14" s="21">
        <f>LARGE(I14:N14,3)</f>
        <v>232.04</v>
      </c>
      <c r="S14" s="21">
        <f>LARGE(I14:N14,4)</f>
        <v>225.03</v>
      </c>
      <c r="T14" s="19">
        <f>SUM(P14:S14)</f>
        <v>928.14</v>
      </c>
      <c r="V14" s="25"/>
      <c r="W14" s="7"/>
      <c r="X14" s="7"/>
      <c r="Y14" s="7"/>
      <c r="Z14" s="48"/>
      <c r="AA14" s="7"/>
      <c r="AB14" s="7"/>
      <c r="AC14" s="7"/>
      <c r="AD14" s="7"/>
      <c r="AE14" s="7"/>
    </row>
    <row r="15" spans="1:31" ht="21.45" customHeight="1" x14ac:dyDescent="0.4">
      <c r="B15" s="37">
        <f t="shared" si="0"/>
        <v>9</v>
      </c>
      <c r="C15" s="26" t="s">
        <v>14</v>
      </c>
      <c r="D15" s="47" t="s">
        <v>19</v>
      </c>
      <c r="E15" s="26" t="s">
        <v>63</v>
      </c>
      <c r="F15" s="16" t="s">
        <v>224</v>
      </c>
      <c r="G15" s="16" t="s">
        <v>271</v>
      </c>
      <c r="H15" s="16"/>
      <c r="I15" s="32">
        <v>224.06</v>
      </c>
      <c r="J15" s="32">
        <v>232.05</v>
      </c>
      <c r="K15" s="32">
        <v>233.04</v>
      </c>
      <c r="L15" s="32">
        <v>228.06</v>
      </c>
      <c r="M15" s="32"/>
      <c r="N15" s="21"/>
      <c r="O15" s="20"/>
      <c r="P15" s="21">
        <f>LARGE(I15:N15,1)</f>
        <v>233.04</v>
      </c>
      <c r="Q15" s="21">
        <f>LARGE(I15:N15,2)</f>
        <v>232.05</v>
      </c>
      <c r="R15" s="21">
        <f>LARGE(I15:N15,3)</f>
        <v>228.06</v>
      </c>
      <c r="S15" s="21">
        <f>LARGE(I15:N15,4)</f>
        <v>224.06</v>
      </c>
      <c r="T15" s="19">
        <f>SUM(P15:S15)</f>
        <v>917.21</v>
      </c>
      <c r="U15" s="46"/>
      <c r="V15" s="25"/>
      <c r="W15" s="7"/>
      <c r="X15" s="7"/>
      <c r="Y15" s="7"/>
      <c r="Z15" s="48"/>
      <c r="AA15" s="7"/>
      <c r="AB15" s="7"/>
      <c r="AC15" s="7"/>
      <c r="AD15" s="7"/>
      <c r="AE15" s="7"/>
    </row>
    <row r="16" spans="1:31" ht="21.45" customHeight="1" x14ac:dyDescent="0.4">
      <c r="B16" s="37">
        <f t="shared" si="0"/>
        <v>10</v>
      </c>
      <c r="C16" s="26" t="s">
        <v>263</v>
      </c>
      <c r="D16" s="47" t="s">
        <v>150</v>
      </c>
      <c r="E16" s="26" t="s">
        <v>57</v>
      </c>
      <c r="F16" s="16" t="s">
        <v>264</v>
      </c>
      <c r="G16" s="16" t="s">
        <v>271</v>
      </c>
      <c r="I16" s="7"/>
      <c r="J16" s="32">
        <v>215.01</v>
      </c>
      <c r="K16" s="32"/>
      <c r="L16" s="32">
        <v>225.01</v>
      </c>
      <c r="M16" s="32">
        <v>213.01</v>
      </c>
      <c r="N16" s="32">
        <v>230.03</v>
      </c>
      <c r="P16" s="21">
        <f>LARGE(I16:N16,1)</f>
        <v>230.03</v>
      </c>
      <c r="Q16" s="21">
        <f>LARGE(I16:N16,2)</f>
        <v>225.01</v>
      </c>
      <c r="R16" s="21">
        <f>LARGE(I16:N16,3)</f>
        <v>215.01</v>
      </c>
      <c r="S16" s="21">
        <f>LARGE(I16:N16,4)</f>
        <v>213.01</v>
      </c>
      <c r="T16" s="19">
        <f>SUM(P16:S16)</f>
        <v>883.06</v>
      </c>
      <c r="V16" s="25"/>
      <c r="W16" s="7"/>
      <c r="X16" s="7"/>
      <c r="Y16" s="7"/>
      <c r="Z16" s="48"/>
      <c r="AA16" s="7"/>
      <c r="AB16" s="7"/>
      <c r="AC16" s="7"/>
      <c r="AD16" s="7"/>
      <c r="AE16" s="7"/>
    </row>
    <row r="17" spans="2:31" ht="21.45" customHeight="1" x14ac:dyDescent="0.4">
      <c r="B17" s="37">
        <f t="shared" si="0"/>
        <v>11</v>
      </c>
      <c r="C17" s="26" t="s">
        <v>3</v>
      </c>
      <c r="D17" s="47" t="s">
        <v>30</v>
      </c>
      <c r="E17" s="26" t="s">
        <v>57</v>
      </c>
      <c r="F17" s="16" t="s">
        <v>224</v>
      </c>
      <c r="G17" s="16" t="s">
        <v>271</v>
      </c>
      <c r="H17" s="16"/>
      <c r="I17" s="32">
        <v>232.02</v>
      </c>
      <c r="J17" s="32">
        <v>233.01</v>
      </c>
      <c r="K17" s="32"/>
      <c r="L17" s="32"/>
      <c r="M17" s="32"/>
      <c r="N17" s="21"/>
      <c r="O17" s="20"/>
      <c r="P17" s="21">
        <f>LARGE(I17:N17,1)</f>
        <v>233.01</v>
      </c>
      <c r="Q17" s="21">
        <f>LARGE(I17:N17,2)</f>
        <v>232.02</v>
      </c>
      <c r="R17" s="21"/>
      <c r="S17" s="21"/>
      <c r="T17" s="19">
        <f>SUM(P17:S17)</f>
        <v>465.03</v>
      </c>
      <c r="V17" s="25"/>
      <c r="W17" s="7"/>
      <c r="X17" s="7"/>
      <c r="Y17" s="7"/>
      <c r="Z17" s="7"/>
      <c r="AA17" s="7"/>
      <c r="AB17" s="7"/>
      <c r="AC17" s="7"/>
      <c r="AD17" s="7"/>
      <c r="AE17" s="7"/>
    </row>
    <row r="18" spans="2:31" ht="21.45" customHeight="1" x14ac:dyDescent="0.4">
      <c r="B18" s="37">
        <f t="shared" si="0"/>
        <v>12</v>
      </c>
      <c r="C18" s="26" t="s">
        <v>45</v>
      </c>
      <c r="D18" s="47" t="s">
        <v>46</v>
      </c>
      <c r="E18" s="26" t="s">
        <v>56</v>
      </c>
      <c r="F18" s="16" t="s">
        <v>224</v>
      </c>
      <c r="G18" s="16" t="s">
        <v>271</v>
      </c>
      <c r="I18" s="7"/>
      <c r="J18" s="32">
        <v>223.01</v>
      </c>
      <c r="K18" s="32">
        <v>240.04</v>
      </c>
      <c r="L18" s="32"/>
      <c r="M18" s="32"/>
      <c r="N18" s="32"/>
      <c r="P18" s="21">
        <f>LARGE(I18:N18,1)</f>
        <v>240.04</v>
      </c>
      <c r="Q18" s="21">
        <f>LARGE(I18:N18,2)</f>
        <v>223.01</v>
      </c>
      <c r="R18" s="21"/>
      <c r="S18" s="21"/>
      <c r="T18" s="19">
        <f>SUM(P18:S18)</f>
        <v>463.04999999999995</v>
      </c>
      <c r="V18" s="25"/>
      <c r="W18" s="7"/>
      <c r="X18" s="7"/>
      <c r="Y18" s="7"/>
      <c r="Z18" s="7"/>
      <c r="AA18" s="7"/>
      <c r="AB18" s="7"/>
      <c r="AC18" s="7"/>
      <c r="AD18" s="7"/>
      <c r="AE18" s="7"/>
    </row>
    <row r="19" spans="2:31" ht="19.95" customHeight="1" x14ac:dyDescent="0.4">
      <c r="B19" s="37">
        <f t="shared" si="0"/>
        <v>13</v>
      </c>
      <c r="C19" s="13" t="s">
        <v>273</v>
      </c>
      <c r="D19" s="14" t="s">
        <v>274</v>
      </c>
      <c r="E19" s="13"/>
      <c r="F19" s="16" t="s">
        <v>225</v>
      </c>
      <c r="G19" s="16" t="s">
        <v>271</v>
      </c>
      <c r="H19" s="16"/>
      <c r="I19" s="15"/>
      <c r="J19" s="15"/>
      <c r="K19" s="15"/>
      <c r="L19" s="15"/>
      <c r="M19" s="21">
        <v>202.01</v>
      </c>
      <c r="N19" s="21">
        <v>231</v>
      </c>
      <c r="O19" s="20"/>
      <c r="P19" s="21">
        <f>LARGE(I19:N19,1)</f>
        <v>231</v>
      </c>
      <c r="Q19" s="21">
        <f>LARGE(I19:N19,2)</f>
        <v>202.01</v>
      </c>
      <c r="R19" s="21"/>
      <c r="S19" s="21"/>
      <c r="T19" s="19">
        <f>SUM(P19:S19)</f>
        <v>433.01</v>
      </c>
    </row>
    <row r="20" spans="2:31" ht="18" customHeight="1" x14ac:dyDescent="0.4">
      <c r="B20" s="37">
        <v>14</v>
      </c>
      <c r="C20" s="13" t="s">
        <v>13</v>
      </c>
      <c r="D20" s="14" t="s">
        <v>16</v>
      </c>
      <c r="E20" s="13" t="s">
        <v>63</v>
      </c>
      <c r="F20" s="16" t="s">
        <v>242</v>
      </c>
      <c r="G20" s="16" t="s">
        <v>271</v>
      </c>
      <c r="H20" s="16"/>
      <c r="I20" s="15">
        <v>236.03</v>
      </c>
      <c r="J20" s="15"/>
      <c r="K20" s="15"/>
      <c r="L20" s="15"/>
      <c r="M20" s="15"/>
      <c r="N20" s="21"/>
      <c r="O20" s="17"/>
      <c r="P20" s="21">
        <f>LARGE(I20:N20,1)</f>
        <v>236.03</v>
      </c>
      <c r="Q20" s="21"/>
      <c r="R20" s="21"/>
      <c r="S20" s="21"/>
      <c r="T20" s="19">
        <f>SUM(P20:S20)</f>
        <v>236.03</v>
      </c>
    </row>
    <row r="21" spans="2:31" ht="18" customHeight="1" x14ac:dyDescent="0.4">
      <c r="B21" s="37">
        <v>15</v>
      </c>
      <c r="C21" s="13" t="s">
        <v>31</v>
      </c>
      <c r="D21" s="14" t="s">
        <v>32</v>
      </c>
      <c r="E21" s="13" t="s">
        <v>57</v>
      </c>
      <c r="F21" s="16" t="s">
        <v>224</v>
      </c>
      <c r="G21" s="16" t="s">
        <v>271</v>
      </c>
      <c r="H21" s="16"/>
      <c r="I21" s="15">
        <v>224</v>
      </c>
      <c r="J21" s="15"/>
      <c r="K21" s="15"/>
      <c r="L21" s="15"/>
      <c r="M21" s="21"/>
      <c r="N21" s="21"/>
      <c r="O21" s="20"/>
      <c r="P21" s="21">
        <f>LARGE(I21:N21,1)</f>
        <v>224</v>
      </c>
      <c r="Q21" s="21"/>
      <c r="R21" s="21"/>
      <c r="S21" s="21"/>
      <c r="T21" s="19">
        <f>SUM(P21:S21)</f>
        <v>224</v>
      </c>
    </row>
    <row r="22" spans="2:31" ht="21" x14ac:dyDescent="0.4">
      <c r="B22" s="22"/>
      <c r="C22" s="13"/>
      <c r="D22" s="14"/>
      <c r="E22" s="13"/>
      <c r="F22" s="16"/>
      <c r="G22" s="16"/>
      <c r="J22" s="15"/>
      <c r="K22" s="15"/>
      <c r="N22" s="33"/>
      <c r="P22" s="21"/>
      <c r="Q22" s="21"/>
      <c r="R22" s="21"/>
      <c r="S22" s="21"/>
      <c r="T22" s="19"/>
    </row>
    <row r="23" spans="2:31" ht="20.399999999999999" x14ac:dyDescent="0.35">
      <c r="J23" s="15"/>
    </row>
    <row r="24" spans="2:31" ht="20.399999999999999" x14ac:dyDescent="0.35">
      <c r="C24" s="30" t="s">
        <v>147</v>
      </c>
      <c r="J24" s="15"/>
    </row>
    <row r="25" spans="2:31" ht="20.399999999999999" x14ac:dyDescent="0.35">
      <c r="C25" s="30" t="s">
        <v>145</v>
      </c>
      <c r="J25" s="15"/>
    </row>
    <row r="26" spans="2:31" ht="20.399999999999999" x14ac:dyDescent="0.35">
      <c r="C26" s="30" t="s">
        <v>146</v>
      </c>
      <c r="J26" s="15"/>
    </row>
    <row r="27" spans="2:31" ht="20.399999999999999" x14ac:dyDescent="0.35">
      <c r="J27" s="15"/>
    </row>
    <row r="28" spans="2:31" ht="20.399999999999999" x14ac:dyDescent="0.35">
      <c r="J28" s="15"/>
    </row>
    <row r="29" spans="2:31" ht="20.399999999999999" x14ac:dyDescent="0.35">
      <c r="J29" s="15"/>
    </row>
    <row r="30" spans="2:31" ht="20.399999999999999" x14ac:dyDescent="0.35">
      <c r="J30" s="15"/>
    </row>
    <row r="31" spans="2:31" ht="20.399999999999999" x14ac:dyDescent="0.35">
      <c r="J31" s="15"/>
    </row>
    <row r="32" spans="2:31" ht="20.399999999999999" x14ac:dyDescent="0.35">
      <c r="J32" s="15"/>
    </row>
    <row r="33" spans="10:10" ht="20.399999999999999" x14ac:dyDescent="0.35">
      <c r="J33" s="15"/>
    </row>
  </sheetData>
  <sheetProtection selectLockedCells="1" selectUnlockedCells="1"/>
  <autoFilter ref="C6:F21"/>
  <sortState ref="C7:T21">
    <sortCondition descending="1" ref="T7:T21"/>
  </sortState>
  <mergeCells count="2">
    <mergeCell ref="I4:N4"/>
    <mergeCell ref="P4:T4"/>
  </mergeCells>
  <phoneticPr fontId="6" type="noConversion"/>
  <printOptions horizontalCentered="1"/>
  <pageMargins left="0.75000000000000011" right="0.75000000000000011" top="0.98" bottom="0.98" header="0.51" footer="0.51"/>
  <pageSetup paperSize="9" scale="36" firstPageNumber="0" orientation="portrait" horizontalDpi="300" verticalDpi="300" r:id="rId1"/>
  <headerFooter alignWithMargins="0"/>
  <colBreaks count="1" manualBreakCount="1">
    <brk id="20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71"/>
  <sheetViews>
    <sheetView zoomScale="40" zoomScaleNormal="40" zoomScalePageLayoutView="75" workbookViewId="0">
      <selection activeCell="Y24" sqref="Y24"/>
    </sheetView>
  </sheetViews>
  <sheetFormatPr defaultColWidth="8.69921875" defaultRowHeight="15.6" x14ac:dyDescent="0.3"/>
  <cols>
    <col min="1" max="1" width="3.69921875" style="7" customWidth="1"/>
    <col min="2" max="2" width="6.796875" style="1" customWidth="1"/>
    <col min="3" max="3" width="17.296875" customWidth="1"/>
    <col min="4" max="4" width="21.796875" bestFit="1" customWidth="1"/>
    <col min="5" max="5" width="21.8984375" bestFit="1" customWidth="1"/>
    <col min="6" max="6" width="34.296875" bestFit="1" customWidth="1"/>
    <col min="7" max="7" width="10.796875" customWidth="1"/>
    <col min="8" max="8" width="2" style="7" customWidth="1"/>
    <col min="9" max="10" width="10.296875" style="1" customWidth="1"/>
    <col min="11" max="14" width="10.296875" customWidth="1"/>
    <col min="15" max="15" width="2" style="7" customWidth="1"/>
    <col min="16" max="19" width="14.19921875" bestFit="1" customWidth="1"/>
    <col min="20" max="20" width="14.296875" bestFit="1" customWidth="1"/>
    <col min="21" max="21" width="2.5" style="7" customWidth="1"/>
    <col min="22" max="22" width="8.69921875" customWidth="1"/>
  </cols>
  <sheetData>
    <row r="1" spans="1:21" ht="61.8" customHeight="1" x14ac:dyDescent="0.3"/>
    <row r="2" spans="1:21" ht="61.8" customHeight="1" x14ac:dyDescent="0.3">
      <c r="D2" s="2"/>
      <c r="E2" s="2"/>
      <c r="M2" t="s">
        <v>50</v>
      </c>
    </row>
    <row r="3" spans="1:21" ht="61.8" customHeight="1" x14ac:dyDescent="0.3">
      <c r="E3" s="3"/>
      <c r="F3" s="44" t="s">
        <v>254</v>
      </c>
      <c r="G3" s="44"/>
    </row>
    <row r="4" spans="1:21" s="5" customFormat="1" ht="31.8" customHeight="1" x14ac:dyDescent="0.4">
      <c r="A4" s="4"/>
      <c r="B4" s="36" t="s">
        <v>6</v>
      </c>
      <c r="C4" s="36" t="s">
        <v>35</v>
      </c>
      <c r="D4" s="36" t="s">
        <v>36</v>
      </c>
      <c r="E4" s="36" t="s">
        <v>250</v>
      </c>
      <c r="F4" s="36" t="s">
        <v>251</v>
      </c>
      <c r="G4" s="36" t="s">
        <v>269</v>
      </c>
      <c r="H4" s="40"/>
      <c r="I4" s="45" t="s">
        <v>169</v>
      </c>
      <c r="J4" s="45"/>
      <c r="K4" s="45"/>
      <c r="L4" s="45"/>
      <c r="M4" s="45"/>
      <c r="N4" s="45"/>
      <c r="O4" s="40"/>
      <c r="P4" s="45" t="s">
        <v>168</v>
      </c>
      <c r="Q4" s="45"/>
      <c r="R4" s="45"/>
      <c r="S4" s="45"/>
      <c r="T4" s="45"/>
      <c r="U4" s="4"/>
    </row>
    <row r="5" spans="1:21" s="5" customFormat="1" ht="42" customHeight="1" x14ac:dyDescent="0.4">
      <c r="A5" s="4"/>
      <c r="B5" s="40"/>
      <c r="C5" s="4"/>
      <c r="D5" s="4"/>
      <c r="E5" s="4"/>
      <c r="F5" s="4"/>
      <c r="G5" s="4"/>
      <c r="H5" s="4"/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11"/>
      <c r="P5" s="35" t="s">
        <v>163</v>
      </c>
      <c r="Q5" s="35" t="s">
        <v>164</v>
      </c>
      <c r="R5" s="35" t="s">
        <v>165</v>
      </c>
      <c r="S5" s="35" t="s">
        <v>166</v>
      </c>
      <c r="T5" s="35" t="s">
        <v>167</v>
      </c>
      <c r="U5" s="8"/>
    </row>
    <row r="6" spans="1:21" s="4" customFormat="1" ht="12" customHeight="1" x14ac:dyDescent="0.4">
      <c r="B6" s="40"/>
      <c r="I6" s="11"/>
      <c r="J6" s="11"/>
      <c r="K6" s="11"/>
      <c r="L6" s="11"/>
      <c r="M6" s="11"/>
      <c r="N6" s="11"/>
      <c r="O6" s="11"/>
      <c r="P6" s="12"/>
      <c r="Q6" s="12"/>
      <c r="R6" s="12"/>
      <c r="S6" s="12"/>
      <c r="T6" s="12"/>
      <c r="U6" s="8"/>
    </row>
    <row r="7" spans="1:21" ht="21" x14ac:dyDescent="0.4">
      <c r="B7" s="37">
        <v>1</v>
      </c>
      <c r="C7" s="26" t="s">
        <v>47</v>
      </c>
      <c r="D7" s="47" t="s">
        <v>68</v>
      </c>
      <c r="E7" s="26" t="s">
        <v>57</v>
      </c>
      <c r="F7" s="16" t="s">
        <v>66</v>
      </c>
      <c r="G7" s="16" t="s">
        <v>270</v>
      </c>
      <c r="H7" s="26"/>
      <c r="I7" s="49">
        <v>247.07</v>
      </c>
      <c r="J7" s="49">
        <v>243.08</v>
      </c>
      <c r="K7" s="32">
        <v>246.06</v>
      </c>
      <c r="L7" s="32">
        <v>243.06</v>
      </c>
      <c r="M7" s="32">
        <v>246.08</v>
      </c>
      <c r="N7" s="32">
        <v>248.09</v>
      </c>
      <c r="O7" s="26"/>
      <c r="P7" s="26">
        <f>LARGE(I7:N7,1)</f>
        <v>248.09</v>
      </c>
      <c r="Q7" s="26">
        <f>LARGE(I7:N7,2)</f>
        <v>247.07</v>
      </c>
      <c r="R7" s="26">
        <f>LARGE(I7:N7,3)</f>
        <v>246.08</v>
      </c>
      <c r="S7" s="26">
        <f>LARGE(I7:N7,4)</f>
        <v>246.06</v>
      </c>
      <c r="T7" s="50">
        <f>SUM(P7:S7)</f>
        <v>987.3</v>
      </c>
    </row>
    <row r="8" spans="1:21" ht="21" x14ac:dyDescent="0.4">
      <c r="B8" s="37">
        <f t="shared" ref="B8:B60" si="0">B7+1</f>
        <v>2</v>
      </c>
      <c r="C8" s="26" t="s">
        <v>80</v>
      </c>
      <c r="D8" s="47" t="s">
        <v>85</v>
      </c>
      <c r="E8" s="26" t="s">
        <v>184</v>
      </c>
      <c r="F8" s="16" t="s">
        <v>151</v>
      </c>
      <c r="G8" s="16" t="s">
        <v>270</v>
      </c>
      <c r="H8" s="26"/>
      <c r="I8" s="32">
        <v>243.04</v>
      </c>
      <c r="J8" s="32">
        <v>241.06</v>
      </c>
      <c r="K8" s="32">
        <v>241.06</v>
      </c>
      <c r="L8" s="32">
        <v>246.05</v>
      </c>
      <c r="M8" s="32">
        <v>241.04</v>
      </c>
      <c r="N8" s="32">
        <v>246.04</v>
      </c>
      <c r="O8" s="26"/>
      <c r="P8" s="26">
        <f>LARGE(I8:N8,1)</f>
        <v>246.05</v>
      </c>
      <c r="Q8" s="32">
        <f>LARGE(I8:N8,2)</f>
        <v>246.04</v>
      </c>
      <c r="R8" s="26">
        <f>LARGE(I8:N8,3)</f>
        <v>243.04</v>
      </c>
      <c r="S8" s="26">
        <f>LARGE(I8:N8,4)</f>
        <v>241.06</v>
      </c>
      <c r="T8" s="50">
        <f>SUM(P8:S8)</f>
        <v>976.19</v>
      </c>
    </row>
    <row r="9" spans="1:21" ht="21" x14ac:dyDescent="0.4">
      <c r="B9" s="37">
        <f t="shared" si="0"/>
        <v>3</v>
      </c>
      <c r="C9" s="26" t="s">
        <v>26</v>
      </c>
      <c r="D9" s="47" t="s">
        <v>28</v>
      </c>
      <c r="E9" s="26" t="s">
        <v>57</v>
      </c>
      <c r="F9" s="16" t="s">
        <v>180</v>
      </c>
      <c r="G9" s="16" t="s">
        <v>270</v>
      </c>
      <c r="H9" s="26"/>
      <c r="I9" s="32">
        <v>237.03</v>
      </c>
      <c r="J9" s="32">
        <v>242.05</v>
      </c>
      <c r="K9" s="32">
        <v>247.07</v>
      </c>
      <c r="L9" s="32">
        <v>238</v>
      </c>
      <c r="M9" s="32">
        <v>246.08</v>
      </c>
      <c r="N9" s="32">
        <v>237.03</v>
      </c>
      <c r="O9" s="26"/>
      <c r="P9" s="26">
        <f>LARGE(I9:N9,1)</f>
        <v>247.07</v>
      </c>
      <c r="Q9" s="26">
        <f>LARGE(I9:N9,2)</f>
        <v>246.08</v>
      </c>
      <c r="R9" s="32">
        <f>LARGE(I9:N9,3)</f>
        <v>242.05</v>
      </c>
      <c r="S9" s="32">
        <f>LARGE(I9:N9,4)</f>
        <v>238</v>
      </c>
      <c r="T9" s="50">
        <f>SUM(P9:S9)</f>
        <v>973.2</v>
      </c>
    </row>
    <row r="10" spans="1:21" ht="21" x14ac:dyDescent="0.4">
      <c r="B10" s="37">
        <f t="shared" si="0"/>
        <v>4</v>
      </c>
      <c r="C10" s="26" t="s">
        <v>93</v>
      </c>
      <c r="D10" s="47" t="s">
        <v>94</v>
      </c>
      <c r="E10" s="26" t="s">
        <v>187</v>
      </c>
      <c r="F10" s="16" t="s">
        <v>151</v>
      </c>
      <c r="G10" s="16" t="s">
        <v>270</v>
      </c>
      <c r="H10" s="26"/>
      <c r="I10" s="32">
        <v>242.08</v>
      </c>
      <c r="J10" s="32">
        <v>239.07</v>
      </c>
      <c r="K10" s="32">
        <v>239.02</v>
      </c>
      <c r="L10" s="32">
        <v>241.03</v>
      </c>
      <c r="M10" s="32">
        <v>246.08</v>
      </c>
      <c r="N10" s="32">
        <v>241.03</v>
      </c>
      <c r="O10" s="26"/>
      <c r="P10" s="26">
        <f>LARGE(I10:N10,1)</f>
        <v>246.08</v>
      </c>
      <c r="Q10" s="26">
        <f>LARGE(I10:N10,2)</f>
        <v>242.08</v>
      </c>
      <c r="R10" s="26">
        <f>LARGE(I10:N10,3)</f>
        <v>241.03</v>
      </c>
      <c r="S10" s="26">
        <f>LARGE(I10:N10,4)</f>
        <v>241.03</v>
      </c>
      <c r="T10" s="50">
        <f>SUM(P10:S10)</f>
        <v>970.22</v>
      </c>
    </row>
    <row r="11" spans="1:21" ht="21" x14ac:dyDescent="0.4">
      <c r="B11" s="37">
        <f t="shared" si="0"/>
        <v>5</v>
      </c>
      <c r="C11" s="26" t="s">
        <v>172</v>
      </c>
      <c r="D11" s="47" t="s">
        <v>173</v>
      </c>
      <c r="E11" s="26" t="s">
        <v>127</v>
      </c>
      <c r="F11" s="16" t="s">
        <v>66</v>
      </c>
      <c r="G11" s="16" t="s">
        <v>270</v>
      </c>
      <c r="H11" s="26"/>
      <c r="I11" s="49">
        <v>241.02</v>
      </c>
      <c r="J11" s="49">
        <v>236.04</v>
      </c>
      <c r="K11" s="32">
        <v>235.02</v>
      </c>
      <c r="L11" s="32">
        <v>228.01</v>
      </c>
      <c r="M11" s="32">
        <v>245.07</v>
      </c>
      <c r="N11" s="32">
        <v>247.11</v>
      </c>
      <c r="O11" s="26"/>
      <c r="P11" s="26">
        <f>LARGE(I11:N11,1)</f>
        <v>247.11</v>
      </c>
      <c r="Q11" s="26">
        <f>LARGE(I11:N11,2)</f>
        <v>245.07</v>
      </c>
      <c r="R11" s="26">
        <f>LARGE(I11:N11,3)</f>
        <v>241.02</v>
      </c>
      <c r="S11" s="26">
        <f>LARGE(I11:N11,4)</f>
        <v>236.04</v>
      </c>
      <c r="T11" s="50">
        <f>SUM(P11:S11)</f>
        <v>969.24</v>
      </c>
    </row>
    <row r="12" spans="1:21" ht="21" x14ac:dyDescent="0.4">
      <c r="B12" s="37">
        <f t="shared" si="0"/>
        <v>6</v>
      </c>
      <c r="C12" s="26" t="s">
        <v>52</v>
      </c>
      <c r="D12" s="47" t="s">
        <v>53</v>
      </c>
      <c r="E12" s="26" t="s">
        <v>34</v>
      </c>
      <c r="F12" s="16" t="s">
        <v>66</v>
      </c>
      <c r="G12" s="16" t="s">
        <v>270</v>
      </c>
      <c r="H12" s="26"/>
      <c r="I12" s="49">
        <v>243.07</v>
      </c>
      <c r="J12" s="49"/>
      <c r="K12" s="32"/>
      <c r="L12" s="32">
        <v>241.06</v>
      </c>
      <c r="M12" s="32">
        <v>242.06</v>
      </c>
      <c r="N12" s="32">
        <v>243.05</v>
      </c>
      <c r="O12" s="26"/>
      <c r="P12" s="26">
        <f>LARGE(I12:N12,1)</f>
        <v>243.07</v>
      </c>
      <c r="Q12" s="26">
        <f>LARGE(I12:N12,2)</f>
        <v>243.05</v>
      </c>
      <c r="R12" s="26">
        <f>LARGE(I12:N12,3)</f>
        <v>242.06</v>
      </c>
      <c r="S12" s="32">
        <f>LARGE(I12:N12,4)</f>
        <v>241.06</v>
      </c>
      <c r="T12" s="50">
        <f>SUM(P12:S12)</f>
        <v>969.24</v>
      </c>
    </row>
    <row r="13" spans="1:21" ht="21" x14ac:dyDescent="0.4">
      <c r="B13" s="37">
        <f t="shared" si="0"/>
        <v>7</v>
      </c>
      <c r="C13" s="26" t="s">
        <v>24</v>
      </c>
      <c r="D13" s="47" t="s">
        <v>27</v>
      </c>
      <c r="E13" s="26" t="s">
        <v>129</v>
      </c>
      <c r="F13" s="16" t="s">
        <v>180</v>
      </c>
      <c r="G13" s="16" t="s">
        <v>270</v>
      </c>
      <c r="H13" s="26"/>
      <c r="I13" s="32">
        <v>242.02</v>
      </c>
      <c r="J13" s="32">
        <v>242.01</v>
      </c>
      <c r="K13" s="32">
        <v>239.04</v>
      </c>
      <c r="L13" s="32">
        <v>240.03</v>
      </c>
      <c r="M13" s="32">
        <v>238.03</v>
      </c>
      <c r="N13" s="32">
        <v>243.04</v>
      </c>
      <c r="O13" s="26"/>
      <c r="P13" s="32">
        <f>LARGE(I13:N13,1)</f>
        <v>243.04</v>
      </c>
      <c r="Q13" s="26">
        <f>LARGE(I13:N13,2)</f>
        <v>242.02</v>
      </c>
      <c r="R13" s="26">
        <f>LARGE(I13:N13,3)</f>
        <v>242.01</v>
      </c>
      <c r="S13" s="26">
        <f>LARGE(I13:N13,4)</f>
        <v>240.03</v>
      </c>
      <c r="T13" s="50">
        <f>SUM(P13:S13)</f>
        <v>967.09999999999991</v>
      </c>
    </row>
    <row r="14" spans="1:21" ht="21" x14ac:dyDescent="0.4">
      <c r="B14" s="37">
        <f t="shared" si="0"/>
        <v>8</v>
      </c>
      <c r="C14" s="26" t="s">
        <v>143</v>
      </c>
      <c r="D14" s="47" t="s">
        <v>144</v>
      </c>
      <c r="E14" s="26" t="s">
        <v>129</v>
      </c>
      <c r="F14" s="16" t="s">
        <v>180</v>
      </c>
      <c r="G14" s="16" t="s">
        <v>270</v>
      </c>
      <c r="H14" s="26"/>
      <c r="I14" s="32">
        <v>237.05</v>
      </c>
      <c r="J14" s="32">
        <v>242.05</v>
      </c>
      <c r="K14" s="32">
        <v>240.05</v>
      </c>
      <c r="L14" s="32">
        <v>241.04</v>
      </c>
      <c r="M14" s="32">
        <v>239.07</v>
      </c>
      <c r="N14" s="32">
        <v>241.03</v>
      </c>
      <c r="O14" s="26"/>
      <c r="P14" s="26">
        <f>LARGE(I14:N14,1)</f>
        <v>242.05</v>
      </c>
      <c r="Q14" s="26">
        <f>LARGE(I14:N14,2)</f>
        <v>241.04</v>
      </c>
      <c r="R14" s="26">
        <f>LARGE(I14:N14,3)</f>
        <v>241.03</v>
      </c>
      <c r="S14" s="26">
        <f>LARGE(I14:N14,4)</f>
        <v>240.05</v>
      </c>
      <c r="T14" s="50">
        <f>SUM(P14:S14)</f>
        <v>964.17000000000007</v>
      </c>
    </row>
    <row r="15" spans="1:21" ht="21" x14ac:dyDescent="0.4">
      <c r="B15" s="37">
        <f>B14+1</f>
        <v>9</v>
      </c>
      <c r="C15" s="26" t="s">
        <v>13</v>
      </c>
      <c r="D15" s="47" t="s">
        <v>20</v>
      </c>
      <c r="E15" s="26" t="s">
        <v>130</v>
      </c>
      <c r="F15" s="16" t="s">
        <v>242</v>
      </c>
      <c r="G15" s="16" t="s">
        <v>271</v>
      </c>
      <c r="H15" s="26"/>
      <c r="I15" s="32">
        <v>240.06</v>
      </c>
      <c r="J15" s="32">
        <v>243.06</v>
      </c>
      <c r="K15" s="32">
        <v>242.05</v>
      </c>
      <c r="L15" s="32">
        <v>238.04</v>
      </c>
      <c r="M15" s="32">
        <v>226.02</v>
      </c>
      <c r="N15" s="32">
        <v>217.02</v>
      </c>
      <c r="O15" s="26"/>
      <c r="P15" s="26">
        <f>LARGE(I15:N15,1)</f>
        <v>243.06</v>
      </c>
      <c r="Q15" s="26">
        <f>LARGE(I15:N15,2)</f>
        <v>242.05</v>
      </c>
      <c r="R15" s="26">
        <f>LARGE(I15:N15,3)</f>
        <v>240.06</v>
      </c>
      <c r="S15" s="26">
        <f>LARGE(I15:N15,4)</f>
        <v>238.04</v>
      </c>
      <c r="T15" s="50">
        <f>SUM(P15:S15)</f>
        <v>963.21</v>
      </c>
    </row>
    <row r="16" spans="1:21" ht="21" x14ac:dyDescent="0.4">
      <c r="B16" s="37">
        <f t="shared" si="0"/>
        <v>10</v>
      </c>
      <c r="C16" s="26" t="s">
        <v>17</v>
      </c>
      <c r="D16" s="47" t="s">
        <v>99</v>
      </c>
      <c r="E16" s="26" t="s">
        <v>183</v>
      </c>
      <c r="F16" s="16" t="s">
        <v>151</v>
      </c>
      <c r="G16" s="16" t="s">
        <v>270</v>
      </c>
      <c r="H16" s="26"/>
      <c r="I16" s="32">
        <v>227.04</v>
      </c>
      <c r="J16" s="32">
        <v>242.02</v>
      </c>
      <c r="K16" s="32">
        <v>227.04</v>
      </c>
      <c r="L16" s="32">
        <v>240.05</v>
      </c>
      <c r="M16" s="32">
        <v>237.07</v>
      </c>
      <c r="N16" s="32">
        <v>242.09</v>
      </c>
      <c r="O16" s="26"/>
      <c r="P16" s="26">
        <f>LARGE(I16:N16,1)</f>
        <v>242.09</v>
      </c>
      <c r="Q16" s="26">
        <f>LARGE(I16:N16,2)</f>
        <v>242.02</v>
      </c>
      <c r="R16" s="26">
        <f>LARGE(I16:N16,3)</f>
        <v>240.05</v>
      </c>
      <c r="S16" s="26">
        <f>LARGE(I16:N16,4)</f>
        <v>237.07</v>
      </c>
      <c r="T16" s="50">
        <f>SUM(P16:S16)</f>
        <v>961.23</v>
      </c>
    </row>
    <row r="17" spans="2:20" ht="21" x14ac:dyDescent="0.4">
      <c r="B17" s="37">
        <f t="shared" si="0"/>
        <v>11</v>
      </c>
      <c r="C17" s="26" t="s">
        <v>141</v>
      </c>
      <c r="D17" s="47" t="s">
        <v>30</v>
      </c>
      <c r="E17" s="26" t="s">
        <v>200</v>
      </c>
      <c r="F17" s="16" t="s">
        <v>201</v>
      </c>
      <c r="G17" s="16" t="s">
        <v>270</v>
      </c>
      <c r="H17" s="26"/>
      <c r="I17" s="32">
        <v>237.05</v>
      </c>
      <c r="J17" s="32">
        <v>238.06</v>
      </c>
      <c r="K17" s="32">
        <v>240.04</v>
      </c>
      <c r="L17" s="32">
        <v>242.06</v>
      </c>
      <c r="M17" s="32">
        <v>241.03</v>
      </c>
      <c r="N17" s="32"/>
      <c r="O17" s="26"/>
      <c r="P17" s="26">
        <f>LARGE(I17:N17,1)</f>
        <v>242.06</v>
      </c>
      <c r="Q17" s="26">
        <f>LARGE(I17:N17,2)</f>
        <v>241.03</v>
      </c>
      <c r="R17" s="26">
        <f>LARGE(I17:N17,3)</f>
        <v>240.04</v>
      </c>
      <c r="S17" s="26">
        <f>LARGE(I17:N17,4)</f>
        <v>238.06</v>
      </c>
      <c r="T17" s="50">
        <f>SUM(P17:S17)</f>
        <v>961.19</v>
      </c>
    </row>
    <row r="18" spans="2:20" ht="21" x14ac:dyDescent="0.4">
      <c r="B18" s="37">
        <f t="shared" si="0"/>
        <v>12</v>
      </c>
      <c r="C18" s="26" t="s">
        <v>13</v>
      </c>
      <c r="D18" s="47" t="s">
        <v>28</v>
      </c>
      <c r="E18" s="26" t="s">
        <v>181</v>
      </c>
      <c r="F18" s="16" t="s">
        <v>180</v>
      </c>
      <c r="G18" s="16" t="s">
        <v>270</v>
      </c>
      <c r="H18" s="26"/>
      <c r="I18" s="32">
        <v>235.05</v>
      </c>
      <c r="J18" s="32">
        <v>245.08</v>
      </c>
      <c r="K18" s="32">
        <v>235.05</v>
      </c>
      <c r="L18" s="32">
        <v>242.08</v>
      </c>
      <c r="M18" s="32">
        <v>236.02</v>
      </c>
      <c r="N18" s="32">
        <v>238.01</v>
      </c>
      <c r="O18" s="26"/>
      <c r="P18" s="26">
        <f>LARGE(I18:N18,1)</f>
        <v>245.08</v>
      </c>
      <c r="Q18" s="26">
        <f>LARGE(I18:N18,2)</f>
        <v>242.08</v>
      </c>
      <c r="R18" s="26">
        <f>LARGE(I18:N18,3)</f>
        <v>238.01</v>
      </c>
      <c r="S18" s="26">
        <f>LARGE(I18:N18,4)</f>
        <v>236.02</v>
      </c>
      <c r="T18" s="50">
        <f>SUM(P18:S18)</f>
        <v>961.19</v>
      </c>
    </row>
    <row r="19" spans="2:20" ht="21" x14ac:dyDescent="0.4">
      <c r="B19" s="37">
        <f t="shared" si="0"/>
        <v>13</v>
      </c>
      <c r="C19" s="26" t="s">
        <v>185</v>
      </c>
      <c r="D19" s="47" t="s">
        <v>199</v>
      </c>
      <c r="E19" s="26" t="s">
        <v>200</v>
      </c>
      <c r="F19" s="16" t="s">
        <v>201</v>
      </c>
      <c r="G19" s="16" t="s">
        <v>270</v>
      </c>
      <c r="H19" s="26"/>
      <c r="I19" s="32">
        <v>232.03</v>
      </c>
      <c r="J19" s="32">
        <v>236.05</v>
      </c>
      <c r="K19" s="32">
        <v>239.05</v>
      </c>
      <c r="L19" s="32">
        <v>243.05</v>
      </c>
      <c r="M19" s="32">
        <v>242.05</v>
      </c>
      <c r="N19" s="7"/>
      <c r="P19" s="32">
        <f>LARGE(I19:N19,1)</f>
        <v>243.05</v>
      </c>
      <c r="Q19" s="26">
        <f>LARGE(I19:N19,2)</f>
        <v>242.05</v>
      </c>
      <c r="R19" s="26">
        <f>LARGE(I19:N19,3)</f>
        <v>239.05</v>
      </c>
      <c r="S19" s="26">
        <f>LARGE(I19:N19,4)</f>
        <v>236.05</v>
      </c>
      <c r="T19" s="50">
        <f>SUM(P19:S19)</f>
        <v>960.2</v>
      </c>
    </row>
    <row r="20" spans="2:20" ht="21" x14ac:dyDescent="0.4">
      <c r="B20" s="37">
        <f t="shared" si="0"/>
        <v>14</v>
      </c>
      <c r="C20" s="26" t="s">
        <v>67</v>
      </c>
      <c r="D20" s="47" t="s">
        <v>37</v>
      </c>
      <c r="E20" s="26" t="s">
        <v>57</v>
      </c>
      <c r="F20" s="16" t="s">
        <v>66</v>
      </c>
      <c r="G20" s="16" t="s">
        <v>270</v>
      </c>
      <c r="H20" s="26"/>
      <c r="I20" s="49">
        <v>237.04</v>
      </c>
      <c r="J20" s="49">
        <v>232.04</v>
      </c>
      <c r="K20" s="32">
        <v>239.04</v>
      </c>
      <c r="L20" s="32">
        <v>236.05</v>
      </c>
      <c r="M20" s="32">
        <v>236.04</v>
      </c>
      <c r="N20" s="32">
        <v>243.03</v>
      </c>
      <c r="O20" s="26"/>
      <c r="P20" s="26">
        <f>LARGE(I20:N20,1)</f>
        <v>243.03</v>
      </c>
      <c r="Q20" s="26">
        <f>LARGE(I20:N20,2)</f>
        <v>239.04</v>
      </c>
      <c r="R20" s="26">
        <f>LARGE(I20:N20,3)</f>
        <v>237.04</v>
      </c>
      <c r="S20" s="26">
        <f>LARGE(I20:N20,4)</f>
        <v>236.05</v>
      </c>
      <c r="T20" s="50">
        <f>SUM(P20:S20)</f>
        <v>955.16000000000008</v>
      </c>
    </row>
    <row r="21" spans="2:20" ht="21" x14ac:dyDescent="0.4">
      <c r="B21" s="37">
        <f t="shared" si="0"/>
        <v>15</v>
      </c>
      <c r="C21" s="26" t="s">
        <v>185</v>
      </c>
      <c r="D21" s="47" t="s">
        <v>186</v>
      </c>
      <c r="E21" s="26" t="s">
        <v>183</v>
      </c>
      <c r="F21" s="16" t="s">
        <v>151</v>
      </c>
      <c r="G21" s="16" t="s">
        <v>270</v>
      </c>
      <c r="H21" s="26"/>
      <c r="I21" s="32">
        <v>238.05</v>
      </c>
      <c r="J21" s="32">
        <v>227.03</v>
      </c>
      <c r="K21" s="32">
        <v>236.04</v>
      </c>
      <c r="L21" s="32">
        <v>238.07</v>
      </c>
      <c r="M21" s="32">
        <v>221.03</v>
      </c>
      <c r="N21" s="32">
        <v>240.02</v>
      </c>
      <c r="O21" s="26"/>
      <c r="P21" s="26">
        <f>LARGE(I21:N21,1)</f>
        <v>240.02</v>
      </c>
      <c r="Q21" s="26">
        <f>LARGE(I21:N21,2)</f>
        <v>238.07</v>
      </c>
      <c r="R21" s="26">
        <f>LARGE(I21:N21,3)</f>
        <v>238.05</v>
      </c>
      <c r="S21" s="26">
        <f>LARGE(I21:N21,4)</f>
        <v>236.04</v>
      </c>
      <c r="T21" s="50">
        <f>SUM(P21:S21)</f>
        <v>952.18000000000006</v>
      </c>
    </row>
    <row r="22" spans="2:20" ht="21" x14ac:dyDescent="0.4">
      <c r="B22" s="37">
        <f t="shared" si="0"/>
        <v>16</v>
      </c>
      <c r="C22" s="26" t="s">
        <v>1</v>
      </c>
      <c r="D22" s="47" t="s">
        <v>92</v>
      </c>
      <c r="E22" s="26" t="s">
        <v>182</v>
      </c>
      <c r="F22" s="16" t="s">
        <v>151</v>
      </c>
      <c r="G22" s="16" t="s">
        <v>270</v>
      </c>
      <c r="H22" s="26"/>
      <c r="I22" s="32">
        <v>236.04</v>
      </c>
      <c r="J22" s="32">
        <v>240.04</v>
      </c>
      <c r="K22" s="32">
        <v>237.01</v>
      </c>
      <c r="L22" s="32">
        <v>237.05</v>
      </c>
      <c r="M22" s="32">
        <v>238.02</v>
      </c>
      <c r="N22" s="26">
        <v>237.03</v>
      </c>
      <c r="O22" s="26"/>
      <c r="P22" s="32">
        <f>LARGE(I22:N22,1)</f>
        <v>240.04</v>
      </c>
      <c r="Q22" s="26">
        <f>LARGE(I22:N22,2)</f>
        <v>238.02</v>
      </c>
      <c r="R22" s="26">
        <f>LARGE(I22:N22,3)</f>
        <v>237.05</v>
      </c>
      <c r="S22" s="26">
        <f>LARGE(I22:N22,4)</f>
        <v>237.03</v>
      </c>
      <c r="T22" s="50">
        <f>SUM(P22:S22)</f>
        <v>952.14</v>
      </c>
    </row>
    <row r="23" spans="2:20" ht="21" x14ac:dyDescent="0.4">
      <c r="B23" s="37">
        <f t="shared" si="0"/>
        <v>17</v>
      </c>
      <c r="C23" s="26" t="s">
        <v>77</v>
      </c>
      <c r="D23" s="47" t="s">
        <v>78</v>
      </c>
      <c r="E23" s="26" t="s">
        <v>135</v>
      </c>
      <c r="F23" s="16" t="s">
        <v>66</v>
      </c>
      <c r="G23" s="16" t="s">
        <v>270</v>
      </c>
      <c r="H23" s="26"/>
      <c r="I23" s="49">
        <v>244.05</v>
      </c>
      <c r="J23" s="49">
        <v>211.02</v>
      </c>
      <c r="K23" s="26"/>
      <c r="L23" s="32">
        <v>233.05</v>
      </c>
      <c r="M23" s="32">
        <v>237.03</v>
      </c>
      <c r="N23" s="32">
        <v>237.02</v>
      </c>
      <c r="O23" s="26"/>
      <c r="P23" s="32">
        <f>LARGE(I23:N23,1)</f>
        <v>244.05</v>
      </c>
      <c r="Q23" s="26">
        <f>LARGE(I23:N23,2)</f>
        <v>237.03</v>
      </c>
      <c r="R23" s="32">
        <f>LARGE(I23:N23,3)</f>
        <v>237.02</v>
      </c>
      <c r="S23" s="32">
        <f>LARGE(I23:N23,4)</f>
        <v>233.05</v>
      </c>
      <c r="T23" s="50">
        <f>SUM(P23:S23)</f>
        <v>951.15000000000009</v>
      </c>
    </row>
    <row r="24" spans="2:20" ht="21" x14ac:dyDescent="0.4">
      <c r="B24" s="37">
        <f t="shared" si="0"/>
        <v>18</v>
      </c>
      <c r="C24" s="26" t="s">
        <v>95</v>
      </c>
      <c r="D24" s="47" t="s">
        <v>96</v>
      </c>
      <c r="E24" s="26" t="s">
        <v>190</v>
      </c>
      <c r="F24" s="16" t="s">
        <v>151</v>
      </c>
      <c r="G24" s="16" t="s">
        <v>270</v>
      </c>
      <c r="H24" s="26"/>
      <c r="I24" s="32">
        <v>231.02</v>
      </c>
      <c r="J24" s="32">
        <v>237.04</v>
      </c>
      <c r="K24" s="32">
        <v>234.03</v>
      </c>
      <c r="L24" s="32">
        <v>239.04</v>
      </c>
      <c r="M24" s="32">
        <v>238.03</v>
      </c>
      <c r="N24" s="26">
        <v>237.04</v>
      </c>
      <c r="O24" s="26"/>
      <c r="P24" s="26">
        <f>LARGE(I24:N24,1)</f>
        <v>239.04</v>
      </c>
      <c r="Q24" s="26">
        <f>LARGE(I24:N24,2)</f>
        <v>238.03</v>
      </c>
      <c r="R24" s="26">
        <f>LARGE(I24:N24,3)</f>
        <v>237.04</v>
      </c>
      <c r="S24" s="26">
        <f>LARGE(I24:N24,4)</f>
        <v>237.04</v>
      </c>
      <c r="T24" s="50">
        <f>SUM(P24:S24)</f>
        <v>951.15</v>
      </c>
    </row>
    <row r="25" spans="2:20" ht="21" x14ac:dyDescent="0.4">
      <c r="B25" s="37">
        <f t="shared" si="0"/>
        <v>19</v>
      </c>
      <c r="C25" s="26" t="s">
        <v>88</v>
      </c>
      <c r="D25" s="47" t="s">
        <v>89</v>
      </c>
      <c r="E25" s="26" t="s">
        <v>182</v>
      </c>
      <c r="F25" s="16" t="s">
        <v>151</v>
      </c>
      <c r="G25" s="16" t="s">
        <v>270</v>
      </c>
      <c r="H25" s="26"/>
      <c r="I25" s="32">
        <v>235.03</v>
      </c>
      <c r="J25" s="32">
        <v>237.04</v>
      </c>
      <c r="K25" s="32">
        <v>235.06</v>
      </c>
      <c r="L25" s="32">
        <v>238.07</v>
      </c>
      <c r="M25" s="32">
        <v>240.03</v>
      </c>
      <c r="N25" s="32">
        <v>234.06</v>
      </c>
      <c r="O25" s="26"/>
      <c r="P25" s="26">
        <f>LARGE(I25:N25,1)</f>
        <v>240.03</v>
      </c>
      <c r="Q25" s="26">
        <f>LARGE(I25:N25,2)</f>
        <v>238.07</v>
      </c>
      <c r="R25" s="26">
        <f>LARGE(I25:N25,3)</f>
        <v>237.04</v>
      </c>
      <c r="S25" s="26">
        <f>LARGE(I25:N25,4)</f>
        <v>235.06</v>
      </c>
      <c r="T25" s="50">
        <f>SUM(P25:S25)</f>
        <v>950.2</v>
      </c>
    </row>
    <row r="26" spans="2:20" ht="21" x14ac:dyDescent="0.4">
      <c r="B26" s="37">
        <f t="shared" si="0"/>
        <v>20</v>
      </c>
      <c r="C26" s="26" t="s">
        <v>44</v>
      </c>
      <c r="D26" s="47" t="s">
        <v>156</v>
      </c>
      <c r="E26" s="26" t="s">
        <v>176</v>
      </c>
      <c r="F26" s="16" t="s">
        <v>66</v>
      </c>
      <c r="G26" s="16" t="s">
        <v>270</v>
      </c>
      <c r="H26" s="26"/>
      <c r="I26" s="49">
        <v>231.04</v>
      </c>
      <c r="J26" s="49">
        <v>228</v>
      </c>
      <c r="K26" s="26">
        <v>236.01</v>
      </c>
      <c r="L26" s="32">
        <v>234.02</v>
      </c>
      <c r="M26" s="32">
        <v>236.03</v>
      </c>
      <c r="N26" s="32">
        <v>239.04</v>
      </c>
      <c r="O26" s="26"/>
      <c r="P26" s="32">
        <f>LARGE(I26:N26,1)</f>
        <v>239.04</v>
      </c>
      <c r="Q26" s="32">
        <f>LARGE(I26:N26,2)</f>
        <v>236.03</v>
      </c>
      <c r="R26" s="51">
        <f>LARGE(I26:N26,3)</f>
        <v>236.01</v>
      </c>
      <c r="S26" s="32">
        <f>LARGE(I26:N26,4)</f>
        <v>234.02</v>
      </c>
      <c r="T26" s="50">
        <f>SUM(P26:S26)</f>
        <v>945.09999999999991</v>
      </c>
    </row>
    <row r="27" spans="2:20" ht="21" x14ac:dyDescent="0.4">
      <c r="B27" s="37">
        <f t="shared" si="0"/>
        <v>21</v>
      </c>
      <c r="C27" s="26" t="s">
        <v>227</v>
      </c>
      <c r="D27" s="47" t="s">
        <v>228</v>
      </c>
      <c r="E27" s="26" t="s">
        <v>134</v>
      </c>
      <c r="F27" s="16" t="s">
        <v>151</v>
      </c>
      <c r="G27" s="16" t="s">
        <v>270</v>
      </c>
      <c r="H27" s="26"/>
      <c r="I27" s="32"/>
      <c r="J27" s="32">
        <v>233.02</v>
      </c>
      <c r="K27" s="32">
        <v>233.04</v>
      </c>
      <c r="L27" s="26">
        <v>234.04</v>
      </c>
      <c r="M27" s="26">
        <v>230.03</v>
      </c>
      <c r="N27" s="26">
        <v>238.03</v>
      </c>
      <c r="O27" s="26"/>
      <c r="P27" s="32">
        <f>LARGE(I27:N27,1)</f>
        <v>238.03</v>
      </c>
      <c r="Q27" s="32">
        <f>LARGE(I27:N27,2)</f>
        <v>234.04</v>
      </c>
      <c r="R27" s="32">
        <f>LARGE(I27:N27,3)</f>
        <v>233.04</v>
      </c>
      <c r="S27" s="32">
        <f>LARGE(I27:N27,4)</f>
        <v>233.02</v>
      </c>
      <c r="T27" s="50">
        <f>SUM(P27:S27)</f>
        <v>938.13</v>
      </c>
    </row>
    <row r="28" spans="2:20" ht="21" x14ac:dyDescent="0.4">
      <c r="B28" s="37">
        <f t="shared" si="0"/>
        <v>22</v>
      </c>
      <c r="C28" s="26" t="s">
        <v>195</v>
      </c>
      <c r="D28" s="47" t="s">
        <v>222</v>
      </c>
      <c r="E28" s="26" t="s">
        <v>57</v>
      </c>
      <c r="F28" s="16" t="s">
        <v>66</v>
      </c>
      <c r="G28" s="16" t="s">
        <v>270</v>
      </c>
      <c r="H28" s="26"/>
      <c r="I28" s="49">
        <v>236.02</v>
      </c>
      <c r="J28" s="49"/>
      <c r="K28" s="32">
        <v>234.05</v>
      </c>
      <c r="L28" s="32">
        <v>235</v>
      </c>
      <c r="M28" s="26">
        <v>224.02</v>
      </c>
      <c r="N28" s="26">
        <v>232.02</v>
      </c>
      <c r="O28" s="26"/>
      <c r="P28" s="32">
        <f>LARGE(I28:N28,1)</f>
        <v>236.02</v>
      </c>
      <c r="Q28" s="32">
        <f>LARGE(I28:N28,2)</f>
        <v>235</v>
      </c>
      <c r="R28" s="32">
        <f>LARGE(I28:N28,3)</f>
        <v>234.05</v>
      </c>
      <c r="S28" s="32">
        <f>LARGE(I28:N28,4)</f>
        <v>232.02</v>
      </c>
      <c r="T28" s="50">
        <f>SUM(P28:S28)</f>
        <v>937.08999999999992</v>
      </c>
    </row>
    <row r="29" spans="2:20" ht="21" x14ac:dyDescent="0.4">
      <c r="B29" s="37">
        <f t="shared" si="0"/>
        <v>23</v>
      </c>
      <c r="C29" s="26" t="s">
        <v>22</v>
      </c>
      <c r="D29" s="47" t="s">
        <v>23</v>
      </c>
      <c r="E29" s="26" t="s">
        <v>59</v>
      </c>
      <c r="F29" s="16" t="s">
        <v>242</v>
      </c>
      <c r="G29" s="16" t="s">
        <v>271</v>
      </c>
      <c r="H29" s="26"/>
      <c r="I29" s="32">
        <v>227.05</v>
      </c>
      <c r="J29" s="32">
        <v>237.05</v>
      </c>
      <c r="K29" s="32">
        <v>236</v>
      </c>
      <c r="L29" s="32">
        <v>233.05</v>
      </c>
      <c r="M29" s="32">
        <v>220.01</v>
      </c>
      <c r="N29" s="32">
        <v>230.02</v>
      </c>
      <c r="O29" s="26"/>
      <c r="P29" s="26">
        <f>LARGE(I29:N29,1)</f>
        <v>237.05</v>
      </c>
      <c r="Q29" s="32">
        <f>LARGE(I29:N29,2)</f>
        <v>236</v>
      </c>
      <c r="R29" s="26">
        <f>LARGE(I29:N29,3)</f>
        <v>233.05</v>
      </c>
      <c r="S29" s="26">
        <f>LARGE(I29:N29,4)</f>
        <v>230.02</v>
      </c>
      <c r="T29" s="50">
        <f>SUM(P29:S29)</f>
        <v>936.12</v>
      </c>
    </row>
    <row r="30" spans="2:20" ht="21" x14ac:dyDescent="0.4">
      <c r="B30" s="37">
        <f t="shared" si="0"/>
        <v>24</v>
      </c>
      <c r="C30" s="26" t="s">
        <v>118</v>
      </c>
      <c r="D30" s="47" t="s">
        <v>240</v>
      </c>
      <c r="E30" s="26" t="s">
        <v>57</v>
      </c>
      <c r="F30" s="16" t="s">
        <v>66</v>
      </c>
      <c r="G30" s="16" t="s">
        <v>270</v>
      </c>
      <c r="H30" s="26"/>
      <c r="I30" s="32"/>
      <c r="J30" s="32">
        <v>227.03</v>
      </c>
      <c r="K30" s="32">
        <v>232.01</v>
      </c>
      <c r="L30" s="26">
        <v>238.04</v>
      </c>
      <c r="M30" s="26">
        <v>233.03</v>
      </c>
      <c r="N30" s="26">
        <v>233.04</v>
      </c>
      <c r="O30" s="26"/>
      <c r="P30" s="32">
        <f>LARGE(I30:N30,1)</f>
        <v>238.04</v>
      </c>
      <c r="Q30" s="32">
        <f>LARGE(I30:N30,2)</f>
        <v>233.04</v>
      </c>
      <c r="R30" s="32">
        <f>LARGE(I30:N30,3)</f>
        <v>233.03</v>
      </c>
      <c r="S30" s="32">
        <f>LARGE(I30:N30,4)</f>
        <v>232.01</v>
      </c>
      <c r="T30" s="50">
        <f>SUM(P30:S30)</f>
        <v>936.12</v>
      </c>
    </row>
    <row r="31" spans="2:20" ht="21" x14ac:dyDescent="0.4">
      <c r="B31" s="37">
        <f t="shared" si="0"/>
        <v>25</v>
      </c>
      <c r="C31" s="26" t="s">
        <v>118</v>
      </c>
      <c r="D31" s="47" t="s">
        <v>158</v>
      </c>
      <c r="E31" s="26" t="s">
        <v>134</v>
      </c>
      <c r="F31" s="16" t="s">
        <v>224</v>
      </c>
      <c r="G31" s="16" t="s">
        <v>271</v>
      </c>
      <c r="H31" s="26"/>
      <c r="I31" s="32">
        <v>231.06</v>
      </c>
      <c r="J31" s="32">
        <v>239.03</v>
      </c>
      <c r="K31" s="26">
        <v>238.04</v>
      </c>
      <c r="L31" s="7"/>
      <c r="M31" s="32">
        <v>213.03</v>
      </c>
      <c r="N31" s="26">
        <v>225.01</v>
      </c>
      <c r="O31" s="26"/>
      <c r="P31" s="32">
        <f>LARGE(I31:N31,1)</f>
        <v>239.03</v>
      </c>
      <c r="Q31" s="26">
        <f>LARGE(I31:N31,2)</f>
        <v>238.04</v>
      </c>
      <c r="R31" s="26">
        <f>LARGE(I31:N31,3)</f>
        <v>231.06</v>
      </c>
      <c r="S31" s="32">
        <f>LARGE(I31:N31,4)</f>
        <v>225.01</v>
      </c>
      <c r="T31" s="50">
        <f>SUM(P31:S31)</f>
        <v>933.14</v>
      </c>
    </row>
    <row r="32" spans="2:20" ht="21" x14ac:dyDescent="0.4">
      <c r="B32" s="37">
        <f t="shared" si="0"/>
        <v>26</v>
      </c>
      <c r="C32" s="26" t="s">
        <v>90</v>
      </c>
      <c r="D32" s="47" t="s">
        <v>91</v>
      </c>
      <c r="E32" s="26" t="s">
        <v>56</v>
      </c>
      <c r="F32" s="16" t="s">
        <v>201</v>
      </c>
      <c r="G32" s="16" t="s">
        <v>270</v>
      </c>
      <c r="H32" s="26"/>
      <c r="I32" s="32">
        <v>229.02</v>
      </c>
      <c r="J32" s="32">
        <v>233.04</v>
      </c>
      <c r="K32" s="32">
        <v>234.07</v>
      </c>
      <c r="L32" s="32">
        <v>226.01</v>
      </c>
      <c r="M32" s="32">
        <v>231.04</v>
      </c>
      <c r="N32" s="32"/>
      <c r="O32" s="26"/>
      <c r="P32" s="26">
        <f>LARGE(I32:N32,1)</f>
        <v>234.07</v>
      </c>
      <c r="Q32" s="26">
        <f>LARGE(I32:N32,2)</f>
        <v>233.04</v>
      </c>
      <c r="R32" s="26">
        <f>LARGE(I32:N32,3)</f>
        <v>231.04</v>
      </c>
      <c r="S32" s="26">
        <f>LARGE(I32:N32,4)</f>
        <v>229.02</v>
      </c>
      <c r="T32" s="50">
        <f>SUM(P32:S32)</f>
        <v>927.17</v>
      </c>
    </row>
    <row r="33" spans="2:20" ht="21" x14ac:dyDescent="0.4">
      <c r="B33" s="37">
        <f t="shared" si="0"/>
        <v>27</v>
      </c>
      <c r="C33" s="26" t="s">
        <v>64</v>
      </c>
      <c r="D33" s="47" t="s">
        <v>65</v>
      </c>
      <c r="E33" s="26" t="s">
        <v>57</v>
      </c>
      <c r="F33" s="16" t="s">
        <v>66</v>
      </c>
      <c r="G33" s="16" t="s">
        <v>270</v>
      </c>
      <c r="H33" s="26"/>
      <c r="I33" s="49">
        <v>239.03</v>
      </c>
      <c r="J33" s="49">
        <v>227.01</v>
      </c>
      <c r="K33" s="32">
        <v>218.03</v>
      </c>
      <c r="L33" s="26"/>
      <c r="M33" s="26"/>
      <c r="N33" s="26">
        <v>243.08</v>
      </c>
      <c r="O33" s="26"/>
      <c r="P33" s="32">
        <f>LARGE(I33:N33,1)</f>
        <v>243.08</v>
      </c>
      <c r="Q33" s="26">
        <f>LARGE(I33:N33,2)</f>
        <v>239.03</v>
      </c>
      <c r="R33" s="26">
        <f>LARGE(I33:N33,3)</f>
        <v>227.01</v>
      </c>
      <c r="S33" s="32">
        <f>LARGE(I33:N33,4)</f>
        <v>218.03</v>
      </c>
      <c r="T33" s="50">
        <f>SUM(P33:S33)</f>
        <v>927.15</v>
      </c>
    </row>
    <row r="34" spans="2:20" ht="21" x14ac:dyDescent="0.4">
      <c r="B34" s="37">
        <f t="shared" si="0"/>
        <v>28</v>
      </c>
      <c r="C34" s="26" t="s">
        <v>44</v>
      </c>
      <c r="D34" s="47" t="s">
        <v>121</v>
      </c>
      <c r="E34" s="26" t="s">
        <v>57</v>
      </c>
      <c r="F34" s="16" t="s">
        <v>226</v>
      </c>
      <c r="G34" s="16" t="s">
        <v>271</v>
      </c>
      <c r="H34" s="26"/>
      <c r="I34" s="32">
        <v>210</v>
      </c>
      <c r="J34" s="32">
        <v>210</v>
      </c>
      <c r="K34" s="26">
        <v>237.04</v>
      </c>
      <c r="L34" s="32">
        <v>234.01</v>
      </c>
      <c r="M34" s="32">
        <v>225.02</v>
      </c>
      <c r="N34" s="32">
        <v>230.03</v>
      </c>
      <c r="O34" s="26"/>
      <c r="P34" s="32">
        <f>LARGE(I34:N34,1)</f>
        <v>237.04</v>
      </c>
      <c r="Q34" s="32">
        <f>LARGE(I34:N34,2)</f>
        <v>234.01</v>
      </c>
      <c r="R34" s="52">
        <f>LARGE(I34:N34,3)</f>
        <v>230.03</v>
      </c>
      <c r="S34" s="32">
        <f>LARGE(I34:N34,4)</f>
        <v>225.02</v>
      </c>
      <c r="T34" s="50">
        <f>SUM(P34:S34)</f>
        <v>926.09999999999991</v>
      </c>
    </row>
    <row r="35" spans="2:20" ht="21" x14ac:dyDescent="0.4">
      <c r="B35" s="37">
        <f t="shared" si="0"/>
        <v>29</v>
      </c>
      <c r="C35" s="26" t="s">
        <v>13</v>
      </c>
      <c r="D35" s="47" t="s">
        <v>156</v>
      </c>
      <c r="E35" s="26" t="s">
        <v>136</v>
      </c>
      <c r="F35" s="16" t="s">
        <v>66</v>
      </c>
      <c r="G35" s="16" t="s">
        <v>270</v>
      </c>
      <c r="H35" s="26"/>
      <c r="I35" s="49">
        <v>210.01</v>
      </c>
      <c r="J35" s="49">
        <v>230.03</v>
      </c>
      <c r="K35" s="26">
        <v>229.01</v>
      </c>
      <c r="L35" s="32">
        <v>234.03</v>
      </c>
      <c r="M35" s="32">
        <v>233.02</v>
      </c>
      <c r="N35" s="32">
        <v>226.02</v>
      </c>
      <c r="O35" s="26"/>
      <c r="P35" s="32">
        <f>LARGE(I35:N35,1)</f>
        <v>234.03</v>
      </c>
      <c r="Q35" s="26">
        <f>LARGE(I35:N35,2)</f>
        <v>233.02</v>
      </c>
      <c r="R35" s="26">
        <f>LARGE(I35:N35,3)</f>
        <v>230.03</v>
      </c>
      <c r="S35" s="26">
        <f>LARGE(I35:N35,4)</f>
        <v>229.01</v>
      </c>
      <c r="T35" s="50">
        <f>SUM(P35:S35)</f>
        <v>926.09</v>
      </c>
    </row>
    <row r="36" spans="2:20" ht="21" x14ac:dyDescent="0.4">
      <c r="B36" s="37">
        <f t="shared" si="0"/>
        <v>30</v>
      </c>
      <c r="C36" s="26" t="s">
        <v>203</v>
      </c>
      <c r="D36" s="47" t="s">
        <v>105</v>
      </c>
      <c r="E36" s="26" t="s">
        <v>56</v>
      </c>
      <c r="F36" s="16" t="s">
        <v>201</v>
      </c>
      <c r="G36" s="16" t="s">
        <v>270</v>
      </c>
      <c r="H36" s="26"/>
      <c r="I36" s="32">
        <v>232.02</v>
      </c>
      <c r="J36" s="32">
        <v>232.02</v>
      </c>
      <c r="K36" s="32">
        <v>236.01</v>
      </c>
      <c r="L36" s="32">
        <v>226.01</v>
      </c>
      <c r="M36" s="32"/>
      <c r="N36" s="26"/>
      <c r="O36" s="26"/>
      <c r="P36" s="26">
        <f>LARGE(I36:N36,1)</f>
        <v>236.01</v>
      </c>
      <c r="Q36" s="26">
        <f>LARGE(I36:N36,2)</f>
        <v>232.02</v>
      </c>
      <c r="R36" s="26">
        <f>LARGE(I36:N36,3)</f>
        <v>232.02</v>
      </c>
      <c r="S36" s="26">
        <f>LARGE(I36:N36,4)</f>
        <v>226.01</v>
      </c>
      <c r="T36" s="50">
        <f>SUM(P36:S36)</f>
        <v>926.06</v>
      </c>
    </row>
    <row r="37" spans="2:20" ht="21" x14ac:dyDescent="0.4">
      <c r="B37" s="37">
        <f t="shared" si="0"/>
        <v>31</v>
      </c>
      <c r="C37" s="26" t="s">
        <v>97</v>
      </c>
      <c r="D37" s="47" t="s">
        <v>153</v>
      </c>
      <c r="E37" s="26" t="s">
        <v>56</v>
      </c>
      <c r="F37" s="16" t="s">
        <v>201</v>
      </c>
      <c r="G37" s="16" t="s">
        <v>270</v>
      </c>
      <c r="H37" s="26"/>
      <c r="I37" s="32">
        <v>235.03</v>
      </c>
      <c r="J37" s="32">
        <v>232.03</v>
      </c>
      <c r="K37" s="32">
        <v>229.07</v>
      </c>
      <c r="L37" s="32">
        <v>229.04</v>
      </c>
      <c r="M37" s="32">
        <v>226.04</v>
      </c>
      <c r="N37" s="32"/>
      <c r="O37" s="26"/>
      <c r="P37" s="32">
        <f>LARGE(I37:N37,1)</f>
        <v>235.03</v>
      </c>
      <c r="Q37" s="26">
        <f>LARGE(I37:N37,2)</f>
        <v>232.03</v>
      </c>
      <c r="R37" s="26">
        <f>LARGE(I37:N37,3)</f>
        <v>229.07</v>
      </c>
      <c r="S37" s="26">
        <f>LARGE(I37:N37,4)</f>
        <v>229.04</v>
      </c>
      <c r="T37" s="50">
        <f>SUM(P37:S37)</f>
        <v>925.17</v>
      </c>
    </row>
    <row r="38" spans="2:20" ht="21" x14ac:dyDescent="0.4">
      <c r="B38" s="37">
        <f t="shared" si="0"/>
        <v>32</v>
      </c>
      <c r="C38" s="26" t="s">
        <v>143</v>
      </c>
      <c r="D38" s="47" t="s">
        <v>268</v>
      </c>
      <c r="E38" s="26" t="s">
        <v>56</v>
      </c>
      <c r="F38" s="16" t="s">
        <v>151</v>
      </c>
      <c r="G38" s="16" t="s">
        <v>270</v>
      </c>
      <c r="H38" s="26"/>
      <c r="I38" s="32">
        <v>235.04</v>
      </c>
      <c r="J38" s="32">
        <v>231.03</v>
      </c>
      <c r="K38" s="26">
        <v>228.02</v>
      </c>
      <c r="L38" s="32">
        <v>228.04</v>
      </c>
      <c r="M38" s="32">
        <v>220</v>
      </c>
      <c r="N38" s="32">
        <v>229.01</v>
      </c>
      <c r="O38" s="26"/>
      <c r="P38" s="32">
        <f>LARGE(I38:N38,1)</f>
        <v>235.04</v>
      </c>
      <c r="Q38" s="26">
        <f>LARGE(I38:N38,2)</f>
        <v>231.03</v>
      </c>
      <c r="R38" s="26">
        <f>LARGE(I38:N38,3)</f>
        <v>229.01</v>
      </c>
      <c r="S38" s="26">
        <f>LARGE(I38:N38,4)</f>
        <v>228.04</v>
      </c>
      <c r="T38" s="50">
        <f>SUM(P38:S38)</f>
        <v>923.11999999999989</v>
      </c>
    </row>
    <row r="39" spans="2:20" ht="21" x14ac:dyDescent="0.4">
      <c r="B39" s="37">
        <f t="shared" si="0"/>
        <v>33</v>
      </c>
      <c r="C39" s="26" t="s">
        <v>86</v>
      </c>
      <c r="D39" s="47" t="s">
        <v>87</v>
      </c>
      <c r="E39" s="26" t="s">
        <v>130</v>
      </c>
      <c r="F39" s="16" t="s">
        <v>201</v>
      </c>
      <c r="G39" s="16" t="s">
        <v>270</v>
      </c>
      <c r="H39" s="26"/>
      <c r="I39" s="32">
        <v>225.01</v>
      </c>
      <c r="J39" s="32">
        <v>231.01</v>
      </c>
      <c r="K39" s="32">
        <v>232.02</v>
      </c>
      <c r="L39" s="32">
        <v>234.01</v>
      </c>
      <c r="M39" s="32">
        <v>220.02</v>
      </c>
      <c r="N39" s="32"/>
      <c r="O39" s="26"/>
      <c r="P39" s="26">
        <f>LARGE(I39:N39,1)</f>
        <v>234.01</v>
      </c>
      <c r="Q39" s="26">
        <f>LARGE(I39:N39,2)</f>
        <v>232.02</v>
      </c>
      <c r="R39" s="26">
        <f>LARGE(I39:N39,3)</f>
        <v>231.01</v>
      </c>
      <c r="S39" s="26">
        <f>LARGE(I39:N39,4)</f>
        <v>225.01</v>
      </c>
      <c r="T39" s="50">
        <f>SUM(P39:S39)</f>
        <v>922.05</v>
      </c>
    </row>
    <row r="40" spans="2:20" ht="21" x14ac:dyDescent="0.4">
      <c r="B40" s="37">
        <f t="shared" si="0"/>
        <v>34</v>
      </c>
      <c r="C40" s="26" t="s">
        <v>104</v>
      </c>
      <c r="D40" s="47" t="s">
        <v>202</v>
      </c>
      <c r="E40" s="26" t="s">
        <v>56</v>
      </c>
      <c r="F40" s="16" t="s">
        <v>201</v>
      </c>
      <c r="G40" s="16" t="s">
        <v>270</v>
      </c>
      <c r="H40" s="26"/>
      <c r="I40" s="32">
        <v>231.04</v>
      </c>
      <c r="J40" s="32">
        <v>236.03</v>
      </c>
      <c r="K40" s="32">
        <v>231.03</v>
      </c>
      <c r="L40" s="32">
        <v>220.01</v>
      </c>
      <c r="M40" s="32"/>
      <c r="N40" s="32"/>
      <c r="P40" s="32">
        <f>LARGE(I40:N40,1)</f>
        <v>236.03</v>
      </c>
      <c r="Q40" s="26">
        <f>LARGE(I40:N40,2)</f>
        <v>231.04</v>
      </c>
      <c r="R40" s="26">
        <f>LARGE(I40:N40,3)</f>
        <v>231.03</v>
      </c>
      <c r="S40" s="26">
        <f>LARGE(I40:N40,4)</f>
        <v>220.01</v>
      </c>
      <c r="T40" s="50">
        <f>SUM(P40:S40)</f>
        <v>918.11</v>
      </c>
    </row>
    <row r="41" spans="2:20" ht="21" x14ac:dyDescent="0.4">
      <c r="B41" s="37">
        <f t="shared" si="0"/>
        <v>35</v>
      </c>
      <c r="C41" s="26" t="s">
        <v>18</v>
      </c>
      <c r="D41" s="47" t="s">
        <v>100</v>
      </c>
      <c r="E41" s="26" t="s">
        <v>134</v>
      </c>
      <c r="F41" s="16" t="s">
        <v>151</v>
      </c>
      <c r="G41" s="16" t="s">
        <v>270</v>
      </c>
      <c r="H41" s="26"/>
      <c r="I41" s="49"/>
      <c r="J41" s="49"/>
      <c r="K41" s="32">
        <v>229.03</v>
      </c>
      <c r="L41" s="26">
        <v>228.01</v>
      </c>
      <c r="M41" s="26">
        <v>224.01</v>
      </c>
      <c r="N41" s="26">
        <v>228.02</v>
      </c>
      <c r="O41" s="26"/>
      <c r="P41" s="32">
        <f>LARGE(I41:N41,1)</f>
        <v>229.03</v>
      </c>
      <c r="Q41" s="26">
        <f>LARGE(I41:N41,2)</f>
        <v>228.02</v>
      </c>
      <c r="R41" s="26">
        <f>LARGE(I41:N41,3)</f>
        <v>228.01</v>
      </c>
      <c r="S41" s="32">
        <f>LARGE(I41:N41,4)</f>
        <v>224.01</v>
      </c>
      <c r="T41" s="50">
        <f>SUM(P41:S41)</f>
        <v>909.06999999999994</v>
      </c>
    </row>
    <row r="42" spans="2:20" ht="21" x14ac:dyDescent="0.4">
      <c r="B42" s="37">
        <f t="shared" si="0"/>
        <v>36</v>
      </c>
      <c r="C42" s="26" t="s">
        <v>97</v>
      </c>
      <c r="D42" s="47" t="s">
        <v>98</v>
      </c>
      <c r="E42" s="26" t="s">
        <v>188</v>
      </c>
      <c r="F42" s="16" t="s">
        <v>151</v>
      </c>
      <c r="G42" s="16" t="s">
        <v>270</v>
      </c>
      <c r="H42" s="26"/>
      <c r="I42" s="32">
        <v>223.02</v>
      </c>
      <c r="J42" s="32">
        <v>214.03</v>
      </c>
      <c r="K42" s="32">
        <v>218.03</v>
      </c>
      <c r="L42" s="32">
        <v>208</v>
      </c>
      <c r="M42" s="32">
        <v>222</v>
      </c>
      <c r="N42" s="32">
        <v>234.04</v>
      </c>
      <c r="O42" s="26"/>
      <c r="P42" s="26">
        <f>LARGE(I42:N42,1)</f>
        <v>234.04</v>
      </c>
      <c r="Q42" s="26">
        <f>LARGE(I42:N42,2)</f>
        <v>223.02</v>
      </c>
      <c r="R42" s="32">
        <f>LARGE(I42:N42,3)</f>
        <v>222</v>
      </c>
      <c r="S42" s="32">
        <f>LARGE(I42:N42,4)</f>
        <v>218.03</v>
      </c>
      <c r="T42" s="50">
        <f>SUM(P42:S42)</f>
        <v>897.08999999999992</v>
      </c>
    </row>
    <row r="43" spans="2:20" ht="21" x14ac:dyDescent="0.4">
      <c r="B43" s="37">
        <f t="shared" si="0"/>
        <v>37</v>
      </c>
      <c r="C43" s="26" t="s">
        <v>45</v>
      </c>
      <c r="D43" s="47" t="s">
        <v>248</v>
      </c>
      <c r="E43" s="26" t="s">
        <v>63</v>
      </c>
      <c r="F43" s="16" t="s">
        <v>229</v>
      </c>
      <c r="G43" s="16" t="s">
        <v>272</v>
      </c>
      <c r="H43" s="26"/>
      <c r="I43" s="49"/>
      <c r="J43" s="49"/>
      <c r="K43" s="32">
        <v>236.02</v>
      </c>
      <c r="L43" s="26">
        <v>207.03</v>
      </c>
      <c r="M43" s="32">
        <v>226</v>
      </c>
      <c r="N43" s="32">
        <v>216</v>
      </c>
      <c r="O43" s="26"/>
      <c r="P43" s="32">
        <f>LARGE(I43:N43,1)</f>
        <v>236.02</v>
      </c>
      <c r="Q43" s="32">
        <f>LARGE(I43:N43,2)</f>
        <v>226</v>
      </c>
      <c r="R43" s="32">
        <f>LARGE(J43:O43,2)</f>
        <v>226</v>
      </c>
      <c r="S43" s="32">
        <f>LARGE(I43:N43,4)</f>
        <v>207.03</v>
      </c>
      <c r="T43" s="50">
        <f>SUM(P43:S43)</f>
        <v>895.05</v>
      </c>
    </row>
    <row r="44" spans="2:20" ht="21" x14ac:dyDescent="0.4">
      <c r="B44" s="37">
        <f t="shared" si="0"/>
        <v>38</v>
      </c>
      <c r="C44" s="26" t="s">
        <v>263</v>
      </c>
      <c r="D44" s="47" t="s">
        <v>150</v>
      </c>
      <c r="E44" s="26" t="s">
        <v>134</v>
      </c>
      <c r="F44" s="16" t="s">
        <v>224</v>
      </c>
      <c r="G44" s="16" t="s">
        <v>271</v>
      </c>
      <c r="H44" s="26"/>
      <c r="I44" s="32"/>
      <c r="J44" s="32">
        <v>230.02</v>
      </c>
      <c r="K44" s="32"/>
      <c r="L44" s="26">
        <v>221.01</v>
      </c>
      <c r="M44" s="26">
        <v>219.03</v>
      </c>
      <c r="N44" s="26">
        <v>203.05</v>
      </c>
      <c r="O44" s="26"/>
      <c r="P44" s="32">
        <f>LARGE(I44:N44,1)</f>
        <v>230.02</v>
      </c>
      <c r="Q44" s="26">
        <f>LARGE(I44:N44,2)</f>
        <v>221.01</v>
      </c>
      <c r="R44" s="26">
        <f>LARGE(I44:N44,3)</f>
        <v>219.03</v>
      </c>
      <c r="S44" s="32">
        <f>LARGE(I44:N44,4)</f>
        <v>203.05</v>
      </c>
      <c r="T44" s="50">
        <f>SUM(P44:S44)</f>
        <v>873.1099999999999</v>
      </c>
    </row>
    <row r="45" spans="2:20" ht="21" x14ac:dyDescent="0.4">
      <c r="B45" s="37">
        <f t="shared" si="0"/>
        <v>39</v>
      </c>
      <c r="C45" s="26" t="s">
        <v>29</v>
      </c>
      <c r="D45" s="47" t="s">
        <v>121</v>
      </c>
      <c r="E45" s="26" t="s">
        <v>57</v>
      </c>
      <c r="F45" s="16" t="s">
        <v>244</v>
      </c>
      <c r="G45" s="16" t="s">
        <v>271</v>
      </c>
      <c r="H45" s="26"/>
      <c r="I45" s="32">
        <v>207</v>
      </c>
      <c r="J45" s="32">
        <v>200</v>
      </c>
      <c r="K45" s="32">
        <v>218.02</v>
      </c>
      <c r="L45" s="26">
        <v>219.02</v>
      </c>
      <c r="M45" s="26"/>
      <c r="N45" s="26"/>
      <c r="O45" s="26"/>
      <c r="P45" s="32">
        <f>LARGE(I45:N45,1)</f>
        <v>219.02</v>
      </c>
      <c r="Q45" s="32">
        <f>LARGE(I45:N45,2)</f>
        <v>218.02</v>
      </c>
      <c r="R45" s="32">
        <f>LARGE(I45:N45,3)</f>
        <v>207</v>
      </c>
      <c r="S45" s="32">
        <f>LARGE(I45:N45,4)</f>
        <v>200</v>
      </c>
      <c r="T45" s="50">
        <f>SUM(P45:S45)</f>
        <v>844.04</v>
      </c>
    </row>
    <row r="46" spans="2:20" ht="21" x14ac:dyDescent="0.4">
      <c r="B46" s="37">
        <f t="shared" si="0"/>
        <v>40</v>
      </c>
      <c r="C46" s="26" t="s">
        <v>44</v>
      </c>
      <c r="D46" s="47" t="s">
        <v>266</v>
      </c>
      <c r="E46" s="26" t="s">
        <v>57</v>
      </c>
      <c r="F46" s="16" t="s">
        <v>66</v>
      </c>
      <c r="G46" s="16" t="s">
        <v>270</v>
      </c>
      <c r="H46" s="26"/>
      <c r="I46" s="32"/>
      <c r="J46" s="32"/>
      <c r="K46" s="32"/>
      <c r="L46" s="32">
        <v>242.09</v>
      </c>
      <c r="M46" s="32">
        <v>238.05</v>
      </c>
      <c r="N46" s="32">
        <v>240.05</v>
      </c>
      <c r="O46" s="26"/>
      <c r="P46" s="26">
        <f>LARGE(I46:N46,1)</f>
        <v>242.09</v>
      </c>
      <c r="Q46" s="26">
        <f>LARGE(I46:N46,2)</f>
        <v>240.05</v>
      </c>
      <c r="R46" s="26">
        <f>LARGE(I46:N46,3)</f>
        <v>238.05</v>
      </c>
      <c r="S46" s="26"/>
      <c r="T46" s="50">
        <f>SUM(P46:S46)</f>
        <v>720.19</v>
      </c>
    </row>
    <row r="47" spans="2:20" ht="21" x14ac:dyDescent="0.4">
      <c r="B47" s="37">
        <f t="shared" si="0"/>
        <v>41</v>
      </c>
      <c r="C47" s="26" t="s">
        <v>48</v>
      </c>
      <c r="D47" s="47" t="s">
        <v>51</v>
      </c>
      <c r="E47" s="26" t="s">
        <v>57</v>
      </c>
      <c r="F47" s="16" t="s">
        <v>66</v>
      </c>
      <c r="G47" s="16" t="s">
        <v>270</v>
      </c>
      <c r="H47" s="26"/>
      <c r="I47" s="49"/>
      <c r="J47" s="49"/>
      <c r="K47" s="32">
        <v>240.05</v>
      </c>
      <c r="L47" s="26">
        <v>238.05</v>
      </c>
      <c r="M47" s="26">
        <v>235.02</v>
      </c>
      <c r="N47" s="26"/>
      <c r="O47" s="26"/>
      <c r="P47" s="32">
        <f>LARGE(I47:N47,1)</f>
        <v>240.05</v>
      </c>
      <c r="Q47" s="26">
        <f>LARGE(I47:N47,2)</f>
        <v>238.05</v>
      </c>
      <c r="R47" s="26">
        <f>LARGE(I47:N47,3)</f>
        <v>235.02</v>
      </c>
      <c r="S47" s="26"/>
      <c r="T47" s="50">
        <f>SUM(P47:S47)</f>
        <v>713.12</v>
      </c>
    </row>
    <row r="48" spans="2:20" ht="21" x14ac:dyDescent="0.4">
      <c r="B48" s="37">
        <f t="shared" si="0"/>
        <v>42</v>
      </c>
      <c r="C48" s="26" t="s">
        <v>18</v>
      </c>
      <c r="D48" s="47" t="s">
        <v>2</v>
      </c>
      <c r="E48" s="26" t="s">
        <v>59</v>
      </c>
      <c r="F48" s="16" t="s">
        <v>224</v>
      </c>
      <c r="G48" s="16" t="s">
        <v>271</v>
      </c>
      <c r="H48" s="26"/>
      <c r="I48" s="32">
        <v>238.06</v>
      </c>
      <c r="J48" s="32">
        <v>233.02</v>
      </c>
      <c r="K48" s="32">
        <v>232.03</v>
      </c>
      <c r="L48" s="32"/>
      <c r="M48" s="32"/>
      <c r="N48" s="32"/>
      <c r="O48" s="26"/>
      <c r="P48" s="26">
        <f>LARGE(I48:N48,1)</f>
        <v>238.06</v>
      </c>
      <c r="Q48" s="26">
        <f>LARGE(I48:N48,2)</f>
        <v>233.02</v>
      </c>
      <c r="R48" s="26">
        <f>LARGE(I48:N48,3)</f>
        <v>232.03</v>
      </c>
      <c r="S48" s="26"/>
      <c r="T48" s="50">
        <f>SUM(P48:S48)</f>
        <v>703.11</v>
      </c>
    </row>
    <row r="49" spans="2:20" ht="21" x14ac:dyDescent="0.4">
      <c r="B49" s="37">
        <f t="shared" si="0"/>
        <v>43</v>
      </c>
      <c r="C49" s="26" t="s">
        <v>118</v>
      </c>
      <c r="D49" s="47" t="s">
        <v>152</v>
      </c>
      <c r="E49" s="26" t="s">
        <v>56</v>
      </c>
      <c r="F49" s="16" t="s">
        <v>66</v>
      </c>
      <c r="G49" s="16" t="s">
        <v>270</v>
      </c>
      <c r="H49" s="26"/>
      <c r="I49" s="49">
        <v>237.03</v>
      </c>
      <c r="J49" s="49"/>
      <c r="K49" s="32">
        <v>219.02</v>
      </c>
      <c r="L49" s="32">
        <v>230</v>
      </c>
      <c r="M49" s="32"/>
      <c r="N49" s="26"/>
      <c r="O49" s="26"/>
      <c r="P49" s="32">
        <f>LARGE(I49:N49,1)</f>
        <v>237.03</v>
      </c>
      <c r="Q49" s="32">
        <f>LARGE(I49:N49,2)</f>
        <v>230</v>
      </c>
      <c r="R49" s="32">
        <f>LARGE(I49:N49,3)</f>
        <v>219.02</v>
      </c>
      <c r="S49" s="26"/>
      <c r="T49" s="50">
        <f>SUM(P49:S49)</f>
        <v>686.05</v>
      </c>
    </row>
    <row r="50" spans="2:20" ht="21" x14ac:dyDescent="0.4">
      <c r="B50" s="37">
        <f t="shared" si="0"/>
        <v>44</v>
      </c>
      <c r="C50" s="26" t="s">
        <v>141</v>
      </c>
      <c r="D50" s="47" t="s">
        <v>142</v>
      </c>
      <c r="E50" s="26" t="s">
        <v>56</v>
      </c>
      <c r="F50" s="16" t="s">
        <v>151</v>
      </c>
      <c r="G50" s="16" t="s">
        <v>270</v>
      </c>
      <c r="H50" s="26"/>
      <c r="I50" s="32"/>
      <c r="J50" s="32">
        <v>223.03</v>
      </c>
      <c r="K50" s="32"/>
      <c r="L50" s="26"/>
      <c r="M50" s="32">
        <v>210</v>
      </c>
      <c r="N50" s="26">
        <v>216.02</v>
      </c>
      <c r="O50" s="26"/>
      <c r="P50" s="32">
        <f>LARGE(I50:N50,1)</f>
        <v>223.03</v>
      </c>
      <c r="Q50" s="32">
        <f>LARGE(I50:N50,2)</f>
        <v>216.02</v>
      </c>
      <c r="R50" s="32">
        <f>LARGE(I50:N50,3)</f>
        <v>210</v>
      </c>
      <c r="S50" s="26"/>
      <c r="T50" s="50">
        <f>SUM(P50:S50)</f>
        <v>649.04999999999995</v>
      </c>
    </row>
    <row r="51" spans="2:20" ht="21" x14ac:dyDescent="0.4">
      <c r="B51" s="37">
        <f t="shared" si="0"/>
        <v>45</v>
      </c>
      <c r="C51" s="26" t="s">
        <v>124</v>
      </c>
      <c r="D51" s="47" t="s">
        <v>125</v>
      </c>
      <c r="E51" s="26" t="s">
        <v>130</v>
      </c>
      <c r="F51" s="16" t="s">
        <v>224</v>
      </c>
      <c r="G51" s="16" t="s">
        <v>271</v>
      </c>
      <c r="H51" s="26"/>
      <c r="I51" s="32">
        <v>238.01</v>
      </c>
      <c r="J51" s="32">
        <v>238.06</v>
      </c>
      <c r="K51" s="32"/>
      <c r="L51" s="32"/>
      <c r="M51" s="26"/>
      <c r="N51" s="32"/>
      <c r="O51" s="26"/>
      <c r="P51" s="32">
        <f>LARGE(I51:N51,1)</f>
        <v>238.06</v>
      </c>
      <c r="Q51" s="26">
        <f>LARGE(I51:N51,2)</f>
        <v>238.01</v>
      </c>
      <c r="R51" s="32"/>
      <c r="S51" s="26"/>
      <c r="T51" s="50">
        <f>SUM(P51:S51)</f>
        <v>476.07</v>
      </c>
    </row>
    <row r="52" spans="2:20" ht="21" x14ac:dyDescent="0.4">
      <c r="B52" s="37">
        <f t="shared" si="0"/>
        <v>46</v>
      </c>
      <c r="C52" s="26" t="s">
        <v>45</v>
      </c>
      <c r="D52" s="47" t="s">
        <v>46</v>
      </c>
      <c r="E52" s="26" t="s">
        <v>59</v>
      </c>
      <c r="F52" s="16" t="s">
        <v>224</v>
      </c>
      <c r="G52" s="16" t="s">
        <v>271</v>
      </c>
      <c r="H52" s="26"/>
      <c r="I52" s="32"/>
      <c r="J52" s="32">
        <v>238.01</v>
      </c>
      <c r="K52" s="32">
        <v>238.04</v>
      </c>
      <c r="L52" s="26"/>
      <c r="M52" s="26"/>
      <c r="N52" s="26"/>
      <c r="O52" s="26"/>
      <c r="P52" s="32">
        <f>LARGE(I52:N52,1)</f>
        <v>238.04</v>
      </c>
      <c r="Q52" s="32">
        <f>LARGE(I52:N52,2)</f>
        <v>238.01</v>
      </c>
      <c r="R52" s="32"/>
      <c r="S52" s="26"/>
      <c r="T52" s="50">
        <f>SUM(P52:S52)</f>
        <v>476.04999999999995</v>
      </c>
    </row>
    <row r="53" spans="2:20" ht="21" x14ac:dyDescent="0.4">
      <c r="B53" s="37">
        <f t="shared" si="0"/>
        <v>47</v>
      </c>
      <c r="C53" s="26" t="s">
        <v>69</v>
      </c>
      <c r="D53" s="47" t="s">
        <v>81</v>
      </c>
      <c r="E53" s="26" t="s">
        <v>252</v>
      </c>
      <c r="F53" s="16" t="s">
        <v>198</v>
      </c>
      <c r="G53" s="16" t="s">
        <v>271</v>
      </c>
      <c r="H53" s="26"/>
      <c r="I53" s="32">
        <v>234.02</v>
      </c>
      <c r="J53" s="32"/>
      <c r="K53" s="32">
        <v>234.03</v>
      </c>
      <c r="L53" s="32"/>
      <c r="M53" s="32"/>
      <c r="N53" s="32"/>
      <c r="O53" s="26"/>
      <c r="P53" s="32">
        <f>LARGE(I53:N53,1)</f>
        <v>234.03</v>
      </c>
      <c r="Q53" s="32">
        <f>LARGE(I53:N53,2)</f>
        <v>234.02</v>
      </c>
      <c r="R53" s="32"/>
      <c r="S53" s="26"/>
      <c r="T53" s="50">
        <f>SUM(P53:S53)</f>
        <v>468.05</v>
      </c>
    </row>
    <row r="54" spans="2:20" ht="21" x14ac:dyDescent="0.4">
      <c r="B54" s="37">
        <f t="shared" si="0"/>
        <v>48</v>
      </c>
      <c r="C54" s="26" t="s">
        <v>42</v>
      </c>
      <c r="D54" s="47" t="s">
        <v>43</v>
      </c>
      <c r="E54" s="26" t="s">
        <v>57</v>
      </c>
      <c r="F54" s="16" t="s">
        <v>66</v>
      </c>
      <c r="G54" s="16" t="s">
        <v>270</v>
      </c>
      <c r="H54" s="26"/>
      <c r="I54" s="49">
        <v>233.05</v>
      </c>
      <c r="J54" s="49"/>
      <c r="K54" s="32"/>
      <c r="L54" s="26">
        <v>233.02</v>
      </c>
      <c r="M54" s="26"/>
      <c r="N54" s="26"/>
      <c r="O54" s="26"/>
      <c r="P54" s="32">
        <f>LARGE(I54:N54,1)</f>
        <v>233.05</v>
      </c>
      <c r="Q54" s="26">
        <f>LARGE(I54:N54,2)</f>
        <v>233.02</v>
      </c>
      <c r="R54" s="32"/>
      <c r="S54" s="26"/>
      <c r="T54" s="50">
        <f>SUM(P54:S54)</f>
        <v>466.07000000000005</v>
      </c>
    </row>
    <row r="55" spans="2:20" ht="21" x14ac:dyDescent="0.4">
      <c r="B55" s="37">
        <f t="shared" si="0"/>
        <v>49</v>
      </c>
      <c r="C55" s="26" t="s">
        <v>48</v>
      </c>
      <c r="D55" s="47" t="s">
        <v>265</v>
      </c>
      <c r="E55" s="26" t="s">
        <v>57</v>
      </c>
      <c r="F55" s="16" t="s">
        <v>66</v>
      </c>
      <c r="G55" s="16" t="s">
        <v>270</v>
      </c>
      <c r="H55" s="26"/>
      <c r="I55" s="32"/>
      <c r="J55" s="32"/>
      <c r="K55" s="32"/>
      <c r="L55" s="32">
        <v>237.07</v>
      </c>
      <c r="M55" s="32">
        <v>224.03</v>
      </c>
      <c r="N55" s="32"/>
      <c r="O55" s="26"/>
      <c r="P55" s="26">
        <f>LARGE(I55:N55,1)</f>
        <v>237.07</v>
      </c>
      <c r="Q55" s="26">
        <f>LARGE(I55:N55,2)</f>
        <v>224.03</v>
      </c>
      <c r="R55" s="32"/>
      <c r="S55" s="26"/>
      <c r="T55" s="50">
        <f>SUM(P55:S55)</f>
        <v>461.1</v>
      </c>
    </row>
    <row r="56" spans="2:20" ht="21" x14ac:dyDescent="0.4">
      <c r="B56" s="37">
        <f t="shared" si="0"/>
        <v>50</v>
      </c>
      <c r="C56" s="26" t="s">
        <v>3</v>
      </c>
      <c r="D56" s="47" t="s">
        <v>113</v>
      </c>
      <c r="E56" s="26" t="s">
        <v>56</v>
      </c>
      <c r="F56" s="16" t="s">
        <v>229</v>
      </c>
      <c r="G56" s="16" t="s">
        <v>272</v>
      </c>
      <c r="H56" s="26"/>
      <c r="I56" s="32"/>
      <c r="J56" s="32">
        <v>227.03</v>
      </c>
      <c r="K56" s="32">
        <v>226.01</v>
      </c>
      <c r="L56" s="26"/>
      <c r="M56" s="26"/>
      <c r="N56" s="26"/>
      <c r="O56" s="26"/>
      <c r="P56" s="32">
        <f>LARGE(I56:N56,1)</f>
        <v>227.03</v>
      </c>
      <c r="Q56" s="32">
        <f>LARGE(I56:N56,2)</f>
        <v>226.01</v>
      </c>
      <c r="R56" s="32"/>
      <c r="S56" s="26"/>
      <c r="T56" s="50">
        <f>SUM(P56:S56)</f>
        <v>453.03999999999996</v>
      </c>
    </row>
    <row r="57" spans="2:20" ht="21" x14ac:dyDescent="0.4">
      <c r="B57" s="37">
        <f t="shared" si="0"/>
        <v>51</v>
      </c>
      <c r="C57" s="26" t="s">
        <v>0</v>
      </c>
      <c r="D57" s="47" t="s">
        <v>122</v>
      </c>
      <c r="E57" s="26" t="s">
        <v>57</v>
      </c>
      <c r="F57" s="16" t="s">
        <v>243</v>
      </c>
      <c r="G57" s="16" t="s">
        <v>271</v>
      </c>
      <c r="H57" s="26"/>
      <c r="I57" s="32">
        <v>221.01</v>
      </c>
      <c r="J57" s="32">
        <v>225.03</v>
      </c>
      <c r="K57" s="32"/>
      <c r="L57" s="32"/>
      <c r="M57" s="32"/>
      <c r="N57" s="32"/>
      <c r="O57" s="26"/>
      <c r="P57" s="26">
        <f>LARGE(I57:N57,1)</f>
        <v>225.03</v>
      </c>
      <c r="Q57" s="26">
        <f>LARGE(I57:N57,2)</f>
        <v>221.01</v>
      </c>
      <c r="R57" s="32"/>
      <c r="S57" s="26"/>
      <c r="T57" s="50">
        <f>SUM(P57:S57)</f>
        <v>446.03999999999996</v>
      </c>
    </row>
    <row r="58" spans="2:20" ht="21" x14ac:dyDescent="0.4">
      <c r="B58" s="37">
        <f t="shared" si="0"/>
        <v>52</v>
      </c>
      <c r="C58" s="26" t="s">
        <v>111</v>
      </c>
      <c r="D58" s="47" t="s">
        <v>112</v>
      </c>
      <c r="E58" s="26" t="s">
        <v>267</v>
      </c>
      <c r="F58" s="16" t="s">
        <v>229</v>
      </c>
      <c r="G58" s="16" t="s">
        <v>272</v>
      </c>
      <c r="H58" s="26"/>
      <c r="I58" s="32"/>
      <c r="J58" s="32"/>
      <c r="K58" s="32">
        <v>215</v>
      </c>
      <c r="L58" s="32">
        <v>215</v>
      </c>
      <c r="M58" s="32"/>
      <c r="N58" s="32"/>
      <c r="O58" s="26"/>
      <c r="P58" s="32">
        <f>LARGE(I58:N58,1)</f>
        <v>215</v>
      </c>
      <c r="Q58" s="32">
        <f>LARGE(I58:N58,2)</f>
        <v>215</v>
      </c>
      <c r="R58" s="32"/>
      <c r="S58" s="26"/>
      <c r="T58" s="50">
        <f>SUM(P58:S58)</f>
        <v>430</v>
      </c>
    </row>
    <row r="59" spans="2:20" ht="21" x14ac:dyDescent="0.4">
      <c r="B59" s="37">
        <f t="shared" si="0"/>
        <v>53</v>
      </c>
      <c r="C59" s="26" t="s">
        <v>13</v>
      </c>
      <c r="D59" s="47" t="s">
        <v>85</v>
      </c>
      <c r="E59" s="26" t="s">
        <v>189</v>
      </c>
      <c r="F59" s="16" t="s">
        <v>151</v>
      </c>
      <c r="G59" s="16" t="s">
        <v>270</v>
      </c>
      <c r="H59" s="26"/>
      <c r="I59" s="32">
        <v>241.06</v>
      </c>
      <c r="J59" s="32"/>
      <c r="K59" s="32"/>
      <c r="L59" s="32"/>
      <c r="M59" s="32"/>
      <c r="N59" s="32"/>
      <c r="O59" s="26"/>
      <c r="P59" s="26">
        <f>LARGE(I59:N59,1)</f>
        <v>241.06</v>
      </c>
      <c r="Q59" s="26"/>
      <c r="R59" s="32"/>
      <c r="S59" s="26"/>
      <c r="T59" s="50">
        <f>SUM(P59:S59)</f>
        <v>241.06</v>
      </c>
    </row>
    <row r="60" spans="2:20" ht="21" customHeight="1" x14ac:dyDescent="0.4">
      <c r="B60" s="37">
        <f t="shared" si="0"/>
        <v>54</v>
      </c>
      <c r="C60" s="26" t="s">
        <v>18</v>
      </c>
      <c r="D60" s="47" t="s">
        <v>160</v>
      </c>
      <c r="E60" s="26" t="s">
        <v>223</v>
      </c>
      <c r="F60" s="16" t="s">
        <v>66</v>
      </c>
      <c r="G60" s="16" t="s">
        <v>270</v>
      </c>
      <c r="H60" s="26"/>
      <c r="I60" s="49">
        <v>240.03</v>
      </c>
      <c r="J60" s="49"/>
      <c r="K60" s="32"/>
      <c r="L60" s="26"/>
      <c r="M60" s="26"/>
      <c r="N60" s="26"/>
      <c r="O60" s="26"/>
      <c r="P60" s="32">
        <f>LARGE(I60:N60,1)</f>
        <v>240.03</v>
      </c>
      <c r="Q60" s="26"/>
      <c r="R60" s="32"/>
      <c r="S60" s="26"/>
      <c r="T60" s="50">
        <f>SUM(P60:S60)</f>
        <v>240.03</v>
      </c>
    </row>
    <row r="61" spans="2:20" ht="21" customHeight="1" x14ac:dyDescent="0.4">
      <c r="B61" s="37">
        <v>55</v>
      </c>
      <c r="C61" s="26" t="s">
        <v>157</v>
      </c>
      <c r="D61" s="47" t="s">
        <v>161</v>
      </c>
      <c r="E61" s="26" t="s">
        <v>130</v>
      </c>
      <c r="F61" s="16" t="s">
        <v>66</v>
      </c>
      <c r="G61" s="16" t="s">
        <v>270</v>
      </c>
      <c r="H61" s="26"/>
      <c r="I61" s="49">
        <v>236.04</v>
      </c>
      <c r="J61" s="49"/>
      <c r="K61" s="26"/>
      <c r="L61" s="7"/>
      <c r="M61" s="32"/>
      <c r="N61" s="32"/>
      <c r="O61" s="26"/>
      <c r="P61" s="32">
        <f>LARGE(I61:N61,1)</f>
        <v>236.04</v>
      </c>
      <c r="Q61" s="26"/>
      <c r="R61" s="32"/>
      <c r="S61" s="26"/>
      <c r="T61" s="50">
        <f>SUM(P61:S61)</f>
        <v>236.04</v>
      </c>
    </row>
    <row r="62" spans="2:20" ht="21" customHeight="1" x14ac:dyDescent="0.4">
      <c r="B62" s="37">
        <v>56</v>
      </c>
      <c r="C62" s="26" t="s">
        <v>218</v>
      </c>
      <c r="D62" s="47" t="s">
        <v>216</v>
      </c>
      <c r="E62" s="26" t="s">
        <v>130</v>
      </c>
      <c r="F62" s="16" t="s">
        <v>217</v>
      </c>
      <c r="G62" s="16" t="s">
        <v>270</v>
      </c>
      <c r="H62" s="26"/>
      <c r="I62" s="32">
        <v>231.05</v>
      </c>
      <c r="J62" s="32"/>
      <c r="K62" s="32"/>
      <c r="L62" s="32"/>
      <c r="M62" s="32"/>
      <c r="N62" s="32"/>
      <c r="O62" s="26"/>
      <c r="P62" s="26">
        <f>LARGE(I62:N62,1)</f>
        <v>231.05</v>
      </c>
      <c r="Q62" s="32"/>
      <c r="R62" s="32"/>
      <c r="S62" s="26"/>
      <c r="T62" s="50">
        <f>SUM(P62:S62)</f>
        <v>231.05</v>
      </c>
    </row>
    <row r="63" spans="2:20" ht="21" customHeight="1" x14ac:dyDescent="0.4">
      <c r="B63" s="37">
        <v>57</v>
      </c>
      <c r="C63" s="26" t="s">
        <v>154</v>
      </c>
      <c r="D63" s="47" t="s">
        <v>155</v>
      </c>
      <c r="E63" s="26" t="s">
        <v>56</v>
      </c>
      <c r="F63" s="16" t="s">
        <v>201</v>
      </c>
      <c r="G63" s="16" t="s">
        <v>270</v>
      </c>
      <c r="H63" s="26"/>
      <c r="I63" s="32">
        <v>223.02</v>
      </c>
      <c r="J63" s="32"/>
      <c r="K63" s="32"/>
      <c r="L63" s="32"/>
      <c r="M63" s="32"/>
      <c r="N63" s="32"/>
      <c r="O63" s="26"/>
      <c r="P63" s="26">
        <f>LARGE(I63:N63,1)</f>
        <v>223.02</v>
      </c>
      <c r="Q63" s="26"/>
      <c r="R63" s="32"/>
      <c r="S63" s="26"/>
      <c r="T63" s="50">
        <f>SUM(P63:S63)</f>
        <v>223.02</v>
      </c>
    </row>
    <row r="64" spans="2:20" ht="21" customHeight="1" x14ac:dyDescent="0.4">
      <c r="B64" s="37">
        <v>58</v>
      </c>
      <c r="C64" s="26" t="s">
        <v>109</v>
      </c>
      <c r="D64" s="47" t="s">
        <v>214</v>
      </c>
      <c r="E64" s="26" t="s">
        <v>130</v>
      </c>
      <c r="F64" s="16" t="s">
        <v>217</v>
      </c>
      <c r="G64" s="16" t="s">
        <v>270</v>
      </c>
      <c r="H64" s="26"/>
      <c r="I64" s="32">
        <v>222.02</v>
      </c>
      <c r="J64" s="32"/>
      <c r="K64" s="32"/>
      <c r="L64" s="32"/>
      <c r="M64" s="32"/>
      <c r="N64" s="32"/>
      <c r="O64" s="26"/>
      <c r="P64" s="26">
        <f>LARGE(I64:N64,1)</f>
        <v>222.02</v>
      </c>
      <c r="Q64" s="26"/>
      <c r="R64" s="32"/>
      <c r="S64" s="26"/>
      <c r="T64" s="50">
        <f>SUM(P64:S64)</f>
        <v>222.02</v>
      </c>
    </row>
    <row r="65" spans="2:20" ht="21" customHeight="1" x14ac:dyDescent="0.4">
      <c r="B65" s="37">
        <v>59</v>
      </c>
      <c r="C65" s="26" t="s">
        <v>71</v>
      </c>
      <c r="D65" s="47" t="s">
        <v>215</v>
      </c>
      <c r="E65" s="26" t="s">
        <v>130</v>
      </c>
      <c r="F65" s="16" t="s">
        <v>217</v>
      </c>
      <c r="G65" s="16" t="s">
        <v>270</v>
      </c>
      <c r="H65" s="26"/>
      <c r="I65" s="32">
        <v>220.02</v>
      </c>
      <c r="J65" s="32"/>
      <c r="K65" s="32"/>
      <c r="L65" s="32"/>
      <c r="M65" s="32"/>
      <c r="N65" s="32"/>
      <c r="O65" s="26"/>
      <c r="P65" s="26">
        <f>LARGE(I65:N65,1)</f>
        <v>220.02</v>
      </c>
      <c r="Q65" s="26"/>
      <c r="R65" s="32"/>
      <c r="S65" s="26"/>
      <c r="T65" s="50">
        <f>SUM(P65:S65)</f>
        <v>220.02</v>
      </c>
    </row>
    <row r="66" spans="2:20" ht="21" customHeight="1" x14ac:dyDescent="0.4">
      <c r="B66" s="7"/>
      <c r="C66" s="13"/>
      <c r="D66" s="14"/>
      <c r="E66" s="13"/>
      <c r="F66" s="16"/>
      <c r="G66" s="16"/>
      <c r="H66" s="26"/>
      <c r="I66" s="29"/>
      <c r="J66" s="29"/>
      <c r="K66" s="15"/>
      <c r="L66" s="13"/>
      <c r="M66" s="13"/>
      <c r="N66" s="13"/>
      <c r="O66" s="26"/>
      <c r="P66" s="15"/>
      <c r="Q66" s="13"/>
      <c r="R66" s="13"/>
      <c r="S66" s="13"/>
      <c r="T66" s="27"/>
    </row>
    <row r="68" spans="2:20" ht="17.399999999999999" x14ac:dyDescent="0.3">
      <c r="C68" s="30" t="s">
        <v>147</v>
      </c>
    </row>
    <row r="69" spans="2:20" ht="17.399999999999999" x14ac:dyDescent="0.3">
      <c r="C69" s="30" t="s">
        <v>145</v>
      </c>
    </row>
    <row r="70" spans="2:20" ht="17.399999999999999" x14ac:dyDescent="0.3">
      <c r="C70" s="30" t="s">
        <v>146</v>
      </c>
    </row>
    <row r="71" spans="2:20" ht="20.399999999999999" x14ac:dyDescent="0.35">
      <c r="E71" s="13"/>
    </row>
  </sheetData>
  <sheetProtection selectLockedCells="1" selectUnlockedCells="1"/>
  <autoFilter ref="C6:G65"/>
  <sortState ref="C7:T65">
    <sortCondition descending="1" ref="T7:T65"/>
  </sortState>
  <mergeCells count="2">
    <mergeCell ref="I4:N4"/>
    <mergeCell ref="P4:T4"/>
  </mergeCells>
  <phoneticPr fontId="6" type="noConversion"/>
  <pageMargins left="0.74791666666666667" right="0.74791666666666667" top="0.98402777777777772" bottom="0.98402777777777772" header="0.51180555555555551" footer="0.51180555555555551"/>
  <pageSetup paperSize="9" scale="30" firstPageNumber="0" orientation="portrait" horizontalDpi="300" verticalDpi="300" r:id="rId1"/>
  <headerFooter alignWithMargins="0"/>
  <colBreaks count="1" manualBreakCount="1">
    <brk id="21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54"/>
  <sheetViews>
    <sheetView zoomScale="40" zoomScaleNormal="40" zoomScalePageLayoutView="75" workbookViewId="0">
      <selection activeCell="AE25" sqref="AE25"/>
    </sheetView>
  </sheetViews>
  <sheetFormatPr defaultColWidth="8.69921875" defaultRowHeight="15.6" x14ac:dyDescent="0.3"/>
  <cols>
    <col min="1" max="1" width="3.69921875" style="7" customWidth="1"/>
    <col min="2" max="2" width="6.796875" style="1" customWidth="1"/>
    <col min="3" max="3" width="17.5" customWidth="1"/>
    <col min="4" max="4" width="27.796875" bestFit="1" customWidth="1"/>
    <col min="5" max="5" width="20.59765625" customWidth="1"/>
    <col min="6" max="6" width="27.296875" bestFit="1" customWidth="1"/>
    <col min="7" max="7" width="10.296875" customWidth="1"/>
    <col min="8" max="8" width="2" style="7" customWidth="1"/>
    <col min="9" max="14" width="10.296875" customWidth="1"/>
    <col min="15" max="15" width="2" style="7" customWidth="1"/>
    <col min="16" max="19" width="14.19921875" bestFit="1" customWidth="1"/>
    <col min="20" max="20" width="14.296875" bestFit="1" customWidth="1"/>
    <col min="21" max="21" width="2.5" style="7" customWidth="1"/>
    <col min="22" max="22" width="8.69921875" customWidth="1"/>
  </cols>
  <sheetData>
    <row r="1" spans="1:26" ht="61.8" customHeight="1" x14ac:dyDescent="0.3"/>
    <row r="2" spans="1:26" ht="61.8" customHeight="1" x14ac:dyDescent="0.3">
      <c r="D2" s="2"/>
      <c r="E2" s="2"/>
    </row>
    <row r="3" spans="1:26" ht="61.8" customHeight="1" x14ac:dyDescent="0.3">
      <c r="E3" s="3"/>
      <c r="F3" s="43" t="s">
        <v>255</v>
      </c>
      <c r="G3" s="43"/>
    </row>
    <row r="4" spans="1:26" s="5" customFormat="1" ht="31.8" customHeight="1" x14ac:dyDescent="0.4">
      <c r="A4" s="4"/>
      <c r="B4" s="36" t="s">
        <v>6</v>
      </c>
      <c r="C4" s="36" t="s">
        <v>35</v>
      </c>
      <c r="D4" s="36" t="s">
        <v>36</v>
      </c>
      <c r="E4" s="36" t="s">
        <v>250</v>
      </c>
      <c r="F4" s="36" t="s">
        <v>251</v>
      </c>
      <c r="G4" s="36" t="s">
        <v>269</v>
      </c>
      <c r="H4" s="40"/>
      <c r="I4" s="45" t="s">
        <v>169</v>
      </c>
      <c r="J4" s="45"/>
      <c r="K4" s="45"/>
      <c r="L4" s="45"/>
      <c r="M4" s="45"/>
      <c r="N4" s="45"/>
      <c r="O4" s="40"/>
      <c r="P4" s="45" t="s">
        <v>168</v>
      </c>
      <c r="Q4" s="45"/>
      <c r="R4" s="45"/>
      <c r="S4" s="45"/>
      <c r="T4" s="45"/>
      <c r="U4" s="4"/>
    </row>
    <row r="5" spans="1:26" s="5" customFormat="1" ht="42" customHeight="1" x14ac:dyDescent="0.4">
      <c r="A5" s="4"/>
      <c r="B5" s="40"/>
      <c r="C5" s="4"/>
      <c r="D5" s="4"/>
      <c r="E5" s="4"/>
      <c r="F5" s="4"/>
      <c r="G5" s="4"/>
      <c r="H5" s="4"/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11"/>
      <c r="P5" s="35" t="s">
        <v>163</v>
      </c>
      <c r="Q5" s="35" t="s">
        <v>164</v>
      </c>
      <c r="R5" s="35" t="s">
        <v>165</v>
      </c>
      <c r="S5" s="35" t="s">
        <v>166</v>
      </c>
      <c r="T5" s="35" t="s">
        <v>167</v>
      </c>
      <c r="U5" s="8"/>
    </row>
    <row r="6" spans="1:26" s="4" customFormat="1" ht="11.55" customHeight="1" x14ac:dyDescent="0.4">
      <c r="B6" s="40"/>
      <c r="I6" s="11"/>
      <c r="J6" s="11"/>
      <c r="K6" s="11"/>
      <c r="L6" s="11"/>
      <c r="M6" s="11"/>
      <c r="N6" s="11"/>
      <c r="O6" s="11"/>
      <c r="P6" s="12"/>
      <c r="Q6" s="12"/>
      <c r="R6" s="12"/>
      <c r="S6" s="12"/>
      <c r="T6" s="12"/>
      <c r="U6" s="8"/>
    </row>
    <row r="7" spans="1:26" ht="21.45" customHeight="1" x14ac:dyDescent="0.4">
      <c r="B7" s="37">
        <v>1</v>
      </c>
      <c r="C7" s="23" t="s">
        <v>24</v>
      </c>
      <c r="D7" s="31" t="s">
        <v>220</v>
      </c>
      <c r="E7" s="23" t="s">
        <v>221</v>
      </c>
      <c r="F7" s="16" t="s">
        <v>140</v>
      </c>
      <c r="G7" s="16" t="s">
        <v>270</v>
      </c>
      <c r="I7" s="49">
        <v>249.14</v>
      </c>
      <c r="J7" s="49">
        <v>250.09</v>
      </c>
      <c r="K7" s="49">
        <v>248.13</v>
      </c>
      <c r="L7" s="49">
        <v>249.16</v>
      </c>
      <c r="M7" s="49">
        <v>249.11</v>
      </c>
      <c r="N7" s="49"/>
      <c r="P7" s="21">
        <f t="shared" ref="P7:P49" si="0">LARGE(I7:N7,1)</f>
        <v>250.09</v>
      </c>
      <c r="Q7" s="21">
        <f t="shared" ref="Q7:Q45" si="1">LARGE(I7:N7,2)</f>
        <v>249.16</v>
      </c>
      <c r="R7" s="21">
        <f t="shared" ref="R7:R41" si="2">LARGE(I7:N7,3)</f>
        <v>249.14</v>
      </c>
      <c r="S7" s="21">
        <f t="shared" ref="S7:S37" si="3">LARGE(I7:N7,4)</f>
        <v>249.11</v>
      </c>
      <c r="T7" s="19">
        <f t="shared" ref="T7:T49" si="4">SUM(P7:S7)</f>
        <v>997.5</v>
      </c>
      <c r="V7" s="25"/>
      <c r="W7" s="7"/>
      <c r="X7" s="7"/>
      <c r="Y7" s="7"/>
      <c r="Z7" s="48"/>
    </row>
    <row r="8" spans="1:26" ht="21.45" customHeight="1" x14ac:dyDescent="0.4">
      <c r="B8" s="37">
        <f>B7+1</f>
        <v>2</v>
      </c>
      <c r="C8" s="26" t="s">
        <v>13</v>
      </c>
      <c r="D8" s="53" t="s">
        <v>16</v>
      </c>
      <c r="E8" s="26" t="s">
        <v>133</v>
      </c>
      <c r="F8" s="16" t="s">
        <v>242</v>
      </c>
      <c r="G8" s="16" t="s">
        <v>271</v>
      </c>
      <c r="H8" s="24"/>
      <c r="I8" s="49">
        <v>247.06</v>
      </c>
      <c r="J8" s="49">
        <v>249.11</v>
      </c>
      <c r="K8" s="49">
        <v>249.1</v>
      </c>
      <c r="L8" s="49">
        <v>248.13</v>
      </c>
      <c r="M8" s="49">
        <v>242.03</v>
      </c>
      <c r="N8" s="49">
        <v>247.08</v>
      </c>
      <c r="O8" s="24"/>
      <c r="P8" s="21">
        <f t="shared" si="0"/>
        <v>249.11</v>
      </c>
      <c r="Q8" s="21">
        <f t="shared" si="1"/>
        <v>249.1</v>
      </c>
      <c r="R8" s="21">
        <f t="shared" si="2"/>
        <v>248.13</v>
      </c>
      <c r="S8" s="21">
        <f t="shared" si="3"/>
        <v>247.08</v>
      </c>
      <c r="T8" s="19">
        <f t="shared" si="4"/>
        <v>993.42000000000007</v>
      </c>
      <c r="V8" s="25"/>
      <c r="W8" s="7"/>
      <c r="X8" s="7"/>
      <c r="Y8" s="7"/>
      <c r="Z8" s="48"/>
    </row>
    <row r="9" spans="1:26" ht="21.45" customHeight="1" x14ac:dyDescent="0.4">
      <c r="B9" s="37">
        <f t="shared" ref="B9:B47" si="5">B8+1</f>
        <v>3</v>
      </c>
      <c r="C9" s="26" t="s">
        <v>143</v>
      </c>
      <c r="D9" s="53" t="s">
        <v>144</v>
      </c>
      <c r="E9" s="26" t="s">
        <v>129</v>
      </c>
      <c r="F9" s="16" t="s">
        <v>180</v>
      </c>
      <c r="G9" s="16" t="s">
        <v>270</v>
      </c>
      <c r="H9" s="24"/>
      <c r="I9" s="49">
        <v>244.08</v>
      </c>
      <c r="J9" s="49">
        <v>250.13</v>
      </c>
      <c r="K9" s="49">
        <v>247.12</v>
      </c>
      <c r="L9" s="49">
        <v>248.12</v>
      </c>
      <c r="M9" s="49">
        <v>246.1</v>
      </c>
      <c r="N9" s="49">
        <v>248.04</v>
      </c>
      <c r="O9" s="24"/>
      <c r="P9" s="21">
        <f t="shared" si="0"/>
        <v>250.13</v>
      </c>
      <c r="Q9" s="21">
        <f t="shared" si="1"/>
        <v>248.12</v>
      </c>
      <c r="R9" s="21">
        <f t="shared" si="2"/>
        <v>248.04</v>
      </c>
      <c r="S9" s="21">
        <f t="shared" si="3"/>
        <v>247.12</v>
      </c>
      <c r="T9" s="19">
        <f t="shared" si="4"/>
        <v>993.41</v>
      </c>
      <c r="V9" s="25"/>
      <c r="W9" s="7"/>
      <c r="X9" s="7"/>
      <c r="Y9" s="7"/>
      <c r="Z9" s="48"/>
    </row>
    <row r="10" spans="1:26" ht="21.45" customHeight="1" x14ac:dyDescent="0.4">
      <c r="B10" s="37">
        <f t="shared" si="5"/>
        <v>4</v>
      </c>
      <c r="C10" s="23" t="s">
        <v>101</v>
      </c>
      <c r="D10" s="31" t="s">
        <v>102</v>
      </c>
      <c r="E10" s="23" t="s">
        <v>204</v>
      </c>
      <c r="F10" s="23" t="s">
        <v>201</v>
      </c>
      <c r="G10" s="16" t="s">
        <v>270</v>
      </c>
      <c r="H10" s="23"/>
      <c r="I10" s="38">
        <v>245.09</v>
      </c>
      <c r="J10" s="49">
        <v>249.11</v>
      </c>
      <c r="K10" s="49">
        <v>248.1</v>
      </c>
      <c r="L10" s="49">
        <v>249.13</v>
      </c>
      <c r="M10" s="49">
        <v>246.03</v>
      </c>
      <c r="N10" s="49">
        <v>245.08</v>
      </c>
      <c r="O10" s="24"/>
      <c r="P10" s="21">
        <f t="shared" si="0"/>
        <v>249.13</v>
      </c>
      <c r="Q10" s="21">
        <f t="shared" si="1"/>
        <v>249.11</v>
      </c>
      <c r="R10" s="21">
        <f t="shared" si="2"/>
        <v>248.1</v>
      </c>
      <c r="S10" s="21">
        <f t="shared" si="3"/>
        <v>246.03</v>
      </c>
      <c r="T10" s="19">
        <f t="shared" si="4"/>
        <v>992.37</v>
      </c>
      <c r="V10" s="25"/>
      <c r="W10" s="7"/>
      <c r="X10" s="7"/>
      <c r="Y10" s="7"/>
      <c r="Z10" s="48"/>
    </row>
    <row r="11" spans="1:26" ht="21.45" customHeight="1" x14ac:dyDescent="0.4">
      <c r="B11" s="37">
        <f t="shared" si="5"/>
        <v>5</v>
      </c>
      <c r="C11" s="23" t="s">
        <v>47</v>
      </c>
      <c r="D11" s="31" t="s">
        <v>219</v>
      </c>
      <c r="E11" s="26" t="s">
        <v>59</v>
      </c>
      <c r="F11" s="16" t="s">
        <v>140</v>
      </c>
      <c r="G11" s="16" t="s">
        <v>270</v>
      </c>
      <c r="I11" s="49">
        <v>247.09</v>
      </c>
      <c r="J11" s="49">
        <v>248.1</v>
      </c>
      <c r="K11" s="49">
        <v>248.08</v>
      </c>
      <c r="L11" s="49">
        <v>247.07</v>
      </c>
      <c r="M11" s="49">
        <v>248.07</v>
      </c>
      <c r="N11" s="49"/>
      <c r="P11" s="21">
        <f t="shared" si="0"/>
        <v>248.1</v>
      </c>
      <c r="Q11" s="21">
        <f t="shared" si="1"/>
        <v>248.08</v>
      </c>
      <c r="R11" s="21">
        <f t="shared" si="2"/>
        <v>248.07</v>
      </c>
      <c r="S11" s="21">
        <f t="shared" si="3"/>
        <v>247.09</v>
      </c>
      <c r="T11" s="19">
        <f t="shared" si="4"/>
        <v>991.34</v>
      </c>
      <c r="V11" s="25"/>
      <c r="W11" s="7"/>
      <c r="X11" s="7"/>
      <c r="Y11" s="7"/>
      <c r="Z11" s="48"/>
    </row>
    <row r="12" spans="1:26" ht="21.45" customHeight="1" x14ac:dyDescent="0.4">
      <c r="B12" s="37">
        <f t="shared" si="5"/>
        <v>6</v>
      </c>
      <c r="C12" s="26" t="s">
        <v>24</v>
      </c>
      <c r="D12" s="53" t="s">
        <v>27</v>
      </c>
      <c r="E12" s="26" t="s">
        <v>127</v>
      </c>
      <c r="F12" s="16" t="s">
        <v>180</v>
      </c>
      <c r="G12" s="16" t="s">
        <v>270</v>
      </c>
      <c r="H12" s="24"/>
      <c r="I12" s="49">
        <v>246.13</v>
      </c>
      <c r="J12" s="49">
        <v>247.11</v>
      </c>
      <c r="K12" s="49">
        <v>247.09</v>
      </c>
      <c r="L12" s="49">
        <v>247.05</v>
      </c>
      <c r="M12" s="49">
        <v>246.09</v>
      </c>
      <c r="N12" s="49">
        <v>249.12</v>
      </c>
      <c r="O12" s="24"/>
      <c r="P12" s="21">
        <f t="shared" si="0"/>
        <v>249.12</v>
      </c>
      <c r="Q12" s="21">
        <f t="shared" si="1"/>
        <v>247.11</v>
      </c>
      <c r="R12" s="21">
        <f t="shared" si="2"/>
        <v>247.09</v>
      </c>
      <c r="S12" s="21">
        <f t="shared" si="3"/>
        <v>247.05</v>
      </c>
      <c r="T12" s="19">
        <f t="shared" si="4"/>
        <v>990.37000000000012</v>
      </c>
      <c r="V12" s="7"/>
      <c r="W12" s="7"/>
      <c r="X12" s="7"/>
      <c r="Y12" s="7"/>
      <c r="Z12" s="7"/>
    </row>
    <row r="13" spans="1:26" ht="21.45" customHeight="1" x14ac:dyDescent="0.4">
      <c r="B13" s="37">
        <f t="shared" si="5"/>
        <v>7</v>
      </c>
      <c r="C13" s="23" t="s">
        <v>97</v>
      </c>
      <c r="D13" s="31" t="s">
        <v>139</v>
      </c>
      <c r="E13" s="26" t="s">
        <v>129</v>
      </c>
      <c r="F13" s="16" t="s">
        <v>140</v>
      </c>
      <c r="G13" s="16" t="s">
        <v>270</v>
      </c>
      <c r="I13" s="49">
        <v>247.1</v>
      </c>
      <c r="J13" s="49">
        <v>246.08</v>
      </c>
      <c r="K13" s="49">
        <v>248.07</v>
      </c>
      <c r="L13" s="49">
        <v>244.12</v>
      </c>
      <c r="M13" s="49">
        <v>248.1</v>
      </c>
      <c r="N13" s="49"/>
      <c r="P13" s="21">
        <f t="shared" si="0"/>
        <v>248.1</v>
      </c>
      <c r="Q13" s="21">
        <f t="shared" si="1"/>
        <v>248.07</v>
      </c>
      <c r="R13" s="21">
        <f t="shared" si="2"/>
        <v>247.1</v>
      </c>
      <c r="S13" s="21">
        <f t="shared" si="3"/>
        <v>246.08</v>
      </c>
      <c r="T13" s="19">
        <f t="shared" si="4"/>
        <v>989.35</v>
      </c>
      <c r="V13" s="7"/>
      <c r="W13" s="7"/>
      <c r="X13" s="7"/>
      <c r="Y13" s="7"/>
      <c r="Z13" s="7"/>
    </row>
    <row r="14" spans="1:26" ht="21.45" customHeight="1" x14ac:dyDescent="0.4">
      <c r="B14" s="37">
        <f t="shared" si="5"/>
        <v>8</v>
      </c>
      <c r="C14" s="26" t="s">
        <v>13</v>
      </c>
      <c r="D14" s="53" t="s">
        <v>20</v>
      </c>
      <c r="E14" s="26" t="s">
        <v>59</v>
      </c>
      <c r="F14" s="16" t="s">
        <v>242</v>
      </c>
      <c r="G14" s="16" t="s">
        <v>271</v>
      </c>
      <c r="H14" s="24"/>
      <c r="I14" s="49">
        <v>244.11</v>
      </c>
      <c r="J14" s="49">
        <v>244.12</v>
      </c>
      <c r="K14" s="49">
        <v>248.09</v>
      </c>
      <c r="L14" s="49">
        <v>249.04</v>
      </c>
      <c r="M14" s="49">
        <v>247.11</v>
      </c>
      <c r="N14" s="49">
        <v>243.06</v>
      </c>
      <c r="O14" s="24"/>
      <c r="P14" s="21">
        <f t="shared" si="0"/>
        <v>249.04</v>
      </c>
      <c r="Q14" s="21">
        <f t="shared" si="1"/>
        <v>248.09</v>
      </c>
      <c r="R14" s="21">
        <f t="shared" si="2"/>
        <v>247.11</v>
      </c>
      <c r="S14" s="21">
        <f t="shared" si="3"/>
        <v>244.12</v>
      </c>
      <c r="T14" s="19">
        <f t="shared" si="4"/>
        <v>988.36</v>
      </c>
      <c r="V14" s="7"/>
      <c r="W14" s="7"/>
      <c r="X14" s="7"/>
      <c r="Y14" s="7"/>
      <c r="Z14" s="7"/>
    </row>
    <row r="15" spans="1:26" ht="21.45" customHeight="1" x14ac:dyDescent="0.4">
      <c r="B15" s="37">
        <f t="shared" si="5"/>
        <v>9</v>
      </c>
      <c r="C15" s="23" t="s">
        <v>47</v>
      </c>
      <c r="D15" s="18" t="s">
        <v>68</v>
      </c>
      <c r="E15" s="26" t="s">
        <v>127</v>
      </c>
      <c r="F15" s="16" t="s">
        <v>66</v>
      </c>
      <c r="G15" s="16" t="s">
        <v>270</v>
      </c>
      <c r="H15" s="16"/>
      <c r="I15" s="49">
        <v>245.08</v>
      </c>
      <c r="J15" s="49">
        <v>248.04</v>
      </c>
      <c r="K15" s="49">
        <v>246.06</v>
      </c>
      <c r="L15" s="49">
        <v>245.05</v>
      </c>
      <c r="M15" s="49">
        <v>242.04</v>
      </c>
      <c r="N15" s="49">
        <v>247.09</v>
      </c>
      <c r="O15" s="20"/>
      <c r="P15" s="21">
        <f t="shared" si="0"/>
        <v>248.04</v>
      </c>
      <c r="Q15" s="21">
        <f t="shared" si="1"/>
        <v>247.09</v>
      </c>
      <c r="R15" s="21">
        <f t="shared" si="2"/>
        <v>246.06</v>
      </c>
      <c r="S15" s="21">
        <f t="shared" si="3"/>
        <v>245.08</v>
      </c>
      <c r="T15" s="19">
        <f t="shared" si="4"/>
        <v>986.2700000000001</v>
      </c>
      <c r="V15" s="7"/>
      <c r="W15" s="7"/>
      <c r="X15" s="7"/>
      <c r="Y15" s="7"/>
      <c r="Z15" s="7"/>
    </row>
    <row r="16" spans="1:26" ht="21.45" customHeight="1" x14ac:dyDescent="0.4">
      <c r="B16" s="37">
        <f t="shared" si="5"/>
        <v>10</v>
      </c>
      <c r="C16" s="23" t="s">
        <v>5</v>
      </c>
      <c r="D16" s="18" t="s">
        <v>41</v>
      </c>
      <c r="E16" s="26" t="s">
        <v>127</v>
      </c>
      <c r="F16" s="16" t="s">
        <v>66</v>
      </c>
      <c r="G16" s="16" t="s">
        <v>270</v>
      </c>
      <c r="H16" s="16"/>
      <c r="I16" s="49">
        <v>246.07</v>
      </c>
      <c r="J16" s="49">
        <v>245.07</v>
      </c>
      <c r="K16" s="49">
        <v>245.06</v>
      </c>
      <c r="L16" s="49">
        <v>247.12</v>
      </c>
      <c r="M16" s="49">
        <v>246.07</v>
      </c>
      <c r="N16" s="49">
        <v>240.03</v>
      </c>
      <c r="O16" s="20"/>
      <c r="P16" s="21">
        <f t="shared" si="0"/>
        <v>247.12</v>
      </c>
      <c r="Q16" s="21">
        <f t="shared" si="1"/>
        <v>246.07</v>
      </c>
      <c r="R16" s="21">
        <f t="shared" si="2"/>
        <v>246.07</v>
      </c>
      <c r="S16" s="21">
        <f t="shared" si="3"/>
        <v>245.07</v>
      </c>
      <c r="T16" s="19">
        <f t="shared" si="4"/>
        <v>984.32999999999993</v>
      </c>
      <c r="V16" s="7"/>
      <c r="W16" s="7"/>
      <c r="X16" s="7"/>
      <c r="Y16" s="7"/>
      <c r="Z16" s="7"/>
    </row>
    <row r="17" spans="2:26" ht="21.45" customHeight="1" x14ac:dyDescent="0.4">
      <c r="B17" s="37">
        <f t="shared" si="5"/>
        <v>11</v>
      </c>
      <c r="C17" s="23" t="s">
        <v>3</v>
      </c>
      <c r="D17" s="31" t="s">
        <v>103</v>
      </c>
      <c r="E17" s="23" t="s">
        <v>34</v>
      </c>
      <c r="F17" s="23" t="s">
        <v>201</v>
      </c>
      <c r="G17" s="16" t="s">
        <v>270</v>
      </c>
      <c r="H17" s="23"/>
      <c r="I17" s="38">
        <v>245.11</v>
      </c>
      <c r="J17" s="49">
        <v>246.05</v>
      </c>
      <c r="K17" s="49">
        <v>245.09</v>
      </c>
      <c r="L17" s="49">
        <v>245.11</v>
      </c>
      <c r="M17" s="49">
        <v>245.06</v>
      </c>
      <c r="N17" s="49">
        <v>245.11</v>
      </c>
      <c r="O17" s="24"/>
      <c r="P17" s="21">
        <f t="shared" si="0"/>
        <v>246.05</v>
      </c>
      <c r="Q17" s="21">
        <f t="shared" si="1"/>
        <v>245.11</v>
      </c>
      <c r="R17" s="21">
        <f t="shared" si="2"/>
        <v>245.11</v>
      </c>
      <c r="S17" s="21">
        <f t="shared" si="3"/>
        <v>245.11</v>
      </c>
      <c r="T17" s="19">
        <f t="shared" si="4"/>
        <v>981.38</v>
      </c>
      <c r="V17" s="7"/>
      <c r="W17" s="7"/>
      <c r="X17" s="7"/>
      <c r="Y17" s="7"/>
      <c r="Z17" s="7"/>
    </row>
    <row r="18" spans="2:26" ht="21.45" customHeight="1" x14ac:dyDescent="0.4">
      <c r="B18" s="37">
        <f t="shared" si="5"/>
        <v>12</v>
      </c>
      <c r="C18" s="26" t="s">
        <v>21</v>
      </c>
      <c r="D18" s="53" t="s">
        <v>19</v>
      </c>
      <c r="E18" s="26" t="s">
        <v>59</v>
      </c>
      <c r="F18" s="16" t="s">
        <v>224</v>
      </c>
      <c r="G18" s="16" t="s">
        <v>271</v>
      </c>
      <c r="H18" s="24"/>
      <c r="I18" s="49">
        <v>246.09</v>
      </c>
      <c r="J18" s="49">
        <v>248.05</v>
      </c>
      <c r="K18" s="49">
        <v>244.07</v>
      </c>
      <c r="L18" s="49">
        <v>243.08</v>
      </c>
      <c r="M18" s="49">
        <v>235.02</v>
      </c>
      <c r="N18" s="49">
        <v>236.01</v>
      </c>
      <c r="O18" s="24"/>
      <c r="P18" s="21">
        <f t="shared" si="0"/>
        <v>248.05</v>
      </c>
      <c r="Q18" s="21">
        <f t="shared" si="1"/>
        <v>246.09</v>
      </c>
      <c r="R18" s="21">
        <f t="shared" si="2"/>
        <v>244.07</v>
      </c>
      <c r="S18" s="21">
        <f t="shared" si="3"/>
        <v>243.08</v>
      </c>
      <c r="T18" s="19">
        <f t="shared" si="4"/>
        <v>981.29000000000008</v>
      </c>
      <c r="V18" s="7"/>
      <c r="W18" s="7"/>
      <c r="X18" s="7"/>
      <c r="Y18" s="7"/>
      <c r="Z18" s="7"/>
    </row>
    <row r="19" spans="2:26" ht="21.45" customHeight="1" x14ac:dyDescent="0.4">
      <c r="B19" s="37">
        <f t="shared" si="5"/>
        <v>13</v>
      </c>
      <c r="C19" s="23" t="s">
        <v>203</v>
      </c>
      <c r="D19" s="31" t="s">
        <v>105</v>
      </c>
      <c r="E19" s="23" t="s">
        <v>204</v>
      </c>
      <c r="F19" s="23" t="s">
        <v>201</v>
      </c>
      <c r="G19" s="16" t="s">
        <v>270</v>
      </c>
      <c r="H19" s="23"/>
      <c r="I19" s="39">
        <v>244.1</v>
      </c>
      <c r="J19" s="49">
        <v>246.06</v>
      </c>
      <c r="K19" s="49">
        <v>244.05</v>
      </c>
      <c r="L19" s="49">
        <v>244.07</v>
      </c>
      <c r="M19" s="49">
        <v>246.12</v>
      </c>
      <c r="N19" s="49"/>
      <c r="O19" s="24"/>
      <c r="P19" s="21">
        <f t="shared" si="0"/>
        <v>246.12</v>
      </c>
      <c r="Q19" s="21">
        <f t="shared" si="1"/>
        <v>246.06</v>
      </c>
      <c r="R19" s="21">
        <f t="shared" si="2"/>
        <v>244.1</v>
      </c>
      <c r="S19" s="21">
        <f t="shared" si="3"/>
        <v>244.07</v>
      </c>
      <c r="T19" s="19">
        <f t="shared" si="4"/>
        <v>980.34999999999991</v>
      </c>
      <c r="V19" s="7"/>
      <c r="W19" s="7"/>
      <c r="X19" s="7"/>
      <c r="Y19" s="7"/>
      <c r="Z19" s="7"/>
    </row>
    <row r="20" spans="2:26" ht="21.45" customHeight="1" x14ac:dyDescent="0.4">
      <c r="B20" s="37">
        <f t="shared" si="5"/>
        <v>14</v>
      </c>
      <c r="C20" s="23" t="s">
        <v>206</v>
      </c>
      <c r="D20" s="31" t="s">
        <v>207</v>
      </c>
      <c r="E20" s="23" t="s">
        <v>205</v>
      </c>
      <c r="F20" s="23" t="s">
        <v>201</v>
      </c>
      <c r="G20" s="16" t="s">
        <v>270</v>
      </c>
      <c r="H20" s="23"/>
      <c r="I20" s="38">
        <v>239.05</v>
      </c>
      <c r="J20" s="49">
        <v>243.07</v>
      </c>
      <c r="K20" s="49">
        <v>244.08</v>
      </c>
      <c r="L20" s="49">
        <v>245.09</v>
      </c>
      <c r="M20" s="49">
        <v>245.08</v>
      </c>
      <c r="N20" s="49"/>
      <c r="P20" s="21">
        <f t="shared" si="0"/>
        <v>245.09</v>
      </c>
      <c r="Q20" s="21">
        <f t="shared" si="1"/>
        <v>245.08</v>
      </c>
      <c r="R20" s="21">
        <f t="shared" si="2"/>
        <v>244.08</v>
      </c>
      <c r="S20" s="21">
        <f t="shared" si="3"/>
        <v>243.07</v>
      </c>
      <c r="T20" s="19">
        <f t="shared" si="4"/>
        <v>977.31999999999994</v>
      </c>
      <c r="V20" s="7"/>
      <c r="W20" s="7"/>
      <c r="X20" s="7"/>
      <c r="Y20" s="7"/>
      <c r="Z20" s="7"/>
    </row>
    <row r="21" spans="2:26" ht="21.45" customHeight="1" x14ac:dyDescent="0.4">
      <c r="B21" s="37">
        <f t="shared" si="5"/>
        <v>15</v>
      </c>
      <c r="C21" s="26" t="s">
        <v>39</v>
      </c>
      <c r="D21" s="53" t="s">
        <v>40</v>
      </c>
      <c r="E21" s="26" t="s">
        <v>34</v>
      </c>
      <c r="F21" s="16" t="s">
        <v>66</v>
      </c>
      <c r="G21" s="16" t="s">
        <v>270</v>
      </c>
      <c r="H21" s="24"/>
      <c r="I21" s="49">
        <v>246.1</v>
      </c>
      <c r="J21" s="49">
        <v>244.05</v>
      </c>
      <c r="K21" s="49">
        <v>244.04</v>
      </c>
      <c r="L21" s="49">
        <v>242.07</v>
      </c>
      <c r="M21" s="49">
        <v>243.06</v>
      </c>
      <c r="N21" s="49">
        <v>243.05</v>
      </c>
      <c r="O21" s="24"/>
      <c r="P21" s="21">
        <f t="shared" si="0"/>
        <v>246.1</v>
      </c>
      <c r="Q21" s="21">
        <f t="shared" si="1"/>
        <v>244.05</v>
      </c>
      <c r="R21" s="21">
        <f t="shared" si="2"/>
        <v>244.04</v>
      </c>
      <c r="S21" s="21">
        <f t="shared" si="3"/>
        <v>243.06</v>
      </c>
      <c r="T21" s="19">
        <f t="shared" si="4"/>
        <v>977.25</v>
      </c>
      <c r="V21" s="7"/>
      <c r="W21" s="7"/>
      <c r="X21" s="7"/>
      <c r="Y21" s="7"/>
      <c r="Z21" s="7"/>
    </row>
    <row r="22" spans="2:26" ht="21.45" customHeight="1" x14ac:dyDescent="0.4">
      <c r="B22" s="37">
        <f t="shared" si="5"/>
        <v>16</v>
      </c>
      <c r="C22" s="26" t="s">
        <v>17</v>
      </c>
      <c r="D22" s="53" t="s">
        <v>99</v>
      </c>
      <c r="E22" s="26" t="s">
        <v>59</v>
      </c>
      <c r="F22" s="16" t="s">
        <v>151</v>
      </c>
      <c r="G22" s="16" t="s">
        <v>270</v>
      </c>
      <c r="H22" s="24"/>
      <c r="I22" s="49">
        <v>238.08</v>
      </c>
      <c r="J22" s="49">
        <v>246.04</v>
      </c>
      <c r="K22" s="49">
        <v>245.05</v>
      </c>
      <c r="L22" s="49">
        <v>242.08</v>
      </c>
      <c r="M22" s="49">
        <v>230.02</v>
      </c>
      <c r="N22" s="49">
        <v>244.05</v>
      </c>
      <c r="O22" s="24"/>
      <c r="P22" s="21">
        <f t="shared" si="0"/>
        <v>246.04</v>
      </c>
      <c r="Q22" s="21">
        <f t="shared" si="1"/>
        <v>245.05</v>
      </c>
      <c r="R22" s="21">
        <f t="shared" si="2"/>
        <v>244.05</v>
      </c>
      <c r="S22" s="21">
        <f t="shared" si="3"/>
        <v>242.08</v>
      </c>
      <c r="T22" s="19">
        <f t="shared" si="4"/>
        <v>977.22000000000014</v>
      </c>
      <c r="V22" s="7"/>
      <c r="W22" s="7"/>
      <c r="X22" s="7"/>
      <c r="Y22" s="7"/>
      <c r="Z22" s="7"/>
    </row>
    <row r="23" spans="2:26" ht="21.45" customHeight="1" x14ac:dyDescent="0.4">
      <c r="B23" s="37">
        <f t="shared" si="5"/>
        <v>17</v>
      </c>
      <c r="C23" s="54" t="s">
        <v>141</v>
      </c>
      <c r="D23" s="53" t="s">
        <v>30</v>
      </c>
      <c r="E23" s="23" t="s">
        <v>204</v>
      </c>
      <c r="F23" s="23" t="s">
        <v>201</v>
      </c>
      <c r="G23" s="16" t="s">
        <v>270</v>
      </c>
      <c r="H23" s="24"/>
      <c r="I23" s="49"/>
      <c r="J23" s="49">
        <v>240.08</v>
      </c>
      <c r="K23" s="49">
        <v>245.08</v>
      </c>
      <c r="L23" s="49">
        <v>246.1</v>
      </c>
      <c r="M23" s="49">
        <v>245.08</v>
      </c>
      <c r="N23" s="7"/>
      <c r="P23" s="21">
        <f t="shared" si="0"/>
        <v>246.1</v>
      </c>
      <c r="Q23" s="21">
        <f t="shared" si="1"/>
        <v>245.08</v>
      </c>
      <c r="R23" s="21">
        <f t="shared" si="2"/>
        <v>245.08</v>
      </c>
      <c r="S23" s="21">
        <f t="shared" si="3"/>
        <v>240.08</v>
      </c>
      <c r="T23" s="19">
        <f t="shared" si="4"/>
        <v>976.34</v>
      </c>
      <c r="V23" s="7"/>
      <c r="W23" s="7"/>
      <c r="X23" s="7"/>
      <c r="Y23" s="7"/>
      <c r="Z23" s="7"/>
    </row>
    <row r="24" spans="2:26" ht="21.45" customHeight="1" x14ac:dyDescent="0.4">
      <c r="B24" s="37">
        <f t="shared" si="5"/>
        <v>18</v>
      </c>
      <c r="C24" s="26" t="s">
        <v>14</v>
      </c>
      <c r="D24" s="53" t="s">
        <v>15</v>
      </c>
      <c r="E24" s="26" t="s">
        <v>59</v>
      </c>
      <c r="F24" s="16" t="s">
        <v>224</v>
      </c>
      <c r="G24" s="16" t="s">
        <v>271</v>
      </c>
      <c r="H24" s="24"/>
      <c r="I24" s="49">
        <v>239.03</v>
      </c>
      <c r="J24" s="49">
        <v>245.09</v>
      </c>
      <c r="K24" s="49">
        <v>245.03</v>
      </c>
      <c r="L24" s="49">
        <v>244.07</v>
      </c>
      <c r="M24" s="49">
        <v>234.04</v>
      </c>
      <c r="N24" s="49">
        <v>242.08</v>
      </c>
      <c r="O24" s="24"/>
      <c r="P24" s="21">
        <f t="shared" si="0"/>
        <v>245.09</v>
      </c>
      <c r="Q24" s="21">
        <f t="shared" si="1"/>
        <v>245.03</v>
      </c>
      <c r="R24" s="21">
        <f t="shared" si="2"/>
        <v>244.07</v>
      </c>
      <c r="S24" s="21">
        <f t="shared" si="3"/>
        <v>242.08</v>
      </c>
      <c r="T24" s="19">
        <f t="shared" si="4"/>
        <v>976.2700000000001</v>
      </c>
      <c r="V24" s="7"/>
      <c r="W24" s="7"/>
      <c r="X24" s="7"/>
      <c r="Y24" s="7"/>
      <c r="Z24" s="7"/>
    </row>
    <row r="25" spans="2:26" ht="21.45" customHeight="1" x14ac:dyDescent="0.4">
      <c r="B25" s="37">
        <f t="shared" si="5"/>
        <v>19</v>
      </c>
      <c r="C25" s="26" t="s">
        <v>42</v>
      </c>
      <c r="D25" s="53" t="s">
        <v>49</v>
      </c>
      <c r="E25" s="26" t="s">
        <v>221</v>
      </c>
      <c r="F25" s="16" t="s">
        <v>66</v>
      </c>
      <c r="G25" s="16" t="s">
        <v>270</v>
      </c>
      <c r="H25" s="24"/>
      <c r="I25" s="49"/>
      <c r="J25" s="49">
        <v>238.05</v>
      </c>
      <c r="K25" s="49">
        <v>247.07</v>
      </c>
      <c r="L25" s="49"/>
      <c r="M25" s="49">
        <v>243.04</v>
      </c>
      <c r="N25" s="49">
        <v>243.06</v>
      </c>
      <c r="P25" s="21">
        <f t="shared" si="0"/>
        <v>247.07</v>
      </c>
      <c r="Q25" s="21">
        <f t="shared" si="1"/>
        <v>243.06</v>
      </c>
      <c r="R25" s="21">
        <f t="shared" si="2"/>
        <v>243.04</v>
      </c>
      <c r="S25" s="21">
        <f t="shared" si="3"/>
        <v>238.05</v>
      </c>
      <c r="T25" s="19">
        <f t="shared" si="4"/>
        <v>971.22</v>
      </c>
      <c r="V25" s="7"/>
      <c r="W25" s="7"/>
      <c r="X25" s="7"/>
      <c r="Y25" s="7"/>
      <c r="Z25" s="7"/>
    </row>
    <row r="26" spans="2:26" ht="21.45" customHeight="1" x14ac:dyDescent="0.4">
      <c r="B26" s="37">
        <f t="shared" si="5"/>
        <v>20</v>
      </c>
      <c r="C26" s="23" t="s">
        <v>90</v>
      </c>
      <c r="D26" s="31" t="s">
        <v>91</v>
      </c>
      <c r="E26" s="23" t="s">
        <v>205</v>
      </c>
      <c r="F26" s="23" t="s">
        <v>201</v>
      </c>
      <c r="G26" s="16" t="s">
        <v>270</v>
      </c>
      <c r="H26" s="23"/>
      <c r="I26" s="38">
        <v>239.03</v>
      </c>
      <c r="J26" s="49">
        <v>246.04</v>
      </c>
      <c r="K26" s="49">
        <v>243.05</v>
      </c>
      <c r="L26" s="49">
        <v>243.05</v>
      </c>
      <c r="M26" s="49">
        <v>235.04</v>
      </c>
      <c r="N26" s="49"/>
      <c r="O26" s="24"/>
      <c r="P26" s="21">
        <f t="shared" si="0"/>
        <v>246.04</v>
      </c>
      <c r="Q26" s="21">
        <f t="shared" si="1"/>
        <v>243.05</v>
      </c>
      <c r="R26" s="21">
        <f t="shared" si="2"/>
        <v>243.05</v>
      </c>
      <c r="S26" s="21">
        <f t="shared" si="3"/>
        <v>239.03</v>
      </c>
      <c r="T26" s="19">
        <f t="shared" si="4"/>
        <v>971.17000000000007</v>
      </c>
      <c r="V26" s="7"/>
      <c r="W26" s="7"/>
      <c r="X26" s="7"/>
      <c r="Y26" s="7"/>
      <c r="Z26" s="7"/>
    </row>
    <row r="27" spans="2:26" ht="21.45" customHeight="1" x14ac:dyDescent="0.4">
      <c r="B27" s="37">
        <f t="shared" si="5"/>
        <v>21</v>
      </c>
      <c r="C27" s="23" t="s">
        <v>4</v>
      </c>
      <c r="D27" s="18" t="s">
        <v>38</v>
      </c>
      <c r="E27" s="26" t="s">
        <v>127</v>
      </c>
      <c r="F27" s="16" t="s">
        <v>66</v>
      </c>
      <c r="G27" s="16" t="s">
        <v>270</v>
      </c>
      <c r="H27" s="16"/>
      <c r="I27" s="49">
        <v>239.05</v>
      </c>
      <c r="J27" s="49">
        <v>244.07</v>
      </c>
      <c r="K27" s="49">
        <v>243.05</v>
      </c>
      <c r="L27" s="49">
        <v>244.08</v>
      </c>
      <c r="M27" s="49">
        <v>239.03</v>
      </c>
      <c r="N27" s="49"/>
      <c r="O27" s="20"/>
      <c r="P27" s="21">
        <f t="shared" si="0"/>
        <v>244.08</v>
      </c>
      <c r="Q27" s="21">
        <f t="shared" si="1"/>
        <v>244.07</v>
      </c>
      <c r="R27" s="21">
        <f t="shared" si="2"/>
        <v>243.05</v>
      </c>
      <c r="S27" s="21">
        <f t="shared" si="3"/>
        <v>239.05</v>
      </c>
      <c r="T27" s="19">
        <f t="shared" si="4"/>
        <v>970.25</v>
      </c>
      <c r="V27" s="7"/>
      <c r="W27" s="7"/>
      <c r="X27" s="7"/>
      <c r="Y27" s="7"/>
      <c r="Z27" s="7"/>
    </row>
    <row r="28" spans="2:26" ht="21.45" customHeight="1" x14ac:dyDescent="0.4">
      <c r="B28" s="37">
        <f t="shared" si="5"/>
        <v>22</v>
      </c>
      <c r="C28" s="23" t="s">
        <v>208</v>
      </c>
      <c r="D28" s="31" t="s">
        <v>209</v>
      </c>
      <c r="E28" s="23" t="s">
        <v>249</v>
      </c>
      <c r="F28" s="23" t="s">
        <v>201</v>
      </c>
      <c r="G28" s="16" t="s">
        <v>270</v>
      </c>
      <c r="H28" s="23"/>
      <c r="I28" s="38">
        <v>235.04</v>
      </c>
      <c r="J28" s="49">
        <v>244.08</v>
      </c>
      <c r="K28" s="49">
        <v>247.05</v>
      </c>
      <c r="L28" s="49">
        <v>227.01</v>
      </c>
      <c r="M28" s="49">
        <v>240.03</v>
      </c>
      <c r="N28" s="7"/>
      <c r="P28" s="21">
        <f t="shared" si="0"/>
        <v>247.05</v>
      </c>
      <c r="Q28" s="21">
        <f t="shared" si="1"/>
        <v>244.08</v>
      </c>
      <c r="R28" s="21">
        <f t="shared" si="2"/>
        <v>240.03</v>
      </c>
      <c r="S28" s="21">
        <f t="shared" si="3"/>
        <v>235.04</v>
      </c>
      <c r="T28" s="19">
        <f t="shared" si="4"/>
        <v>966.19999999999993</v>
      </c>
      <c r="V28" s="7"/>
      <c r="W28" s="7"/>
      <c r="X28" s="7"/>
      <c r="Y28" s="7"/>
      <c r="Z28" s="7"/>
    </row>
    <row r="29" spans="2:26" ht="21.45" customHeight="1" x14ac:dyDescent="0.4">
      <c r="B29" s="37">
        <f t="shared" si="5"/>
        <v>23</v>
      </c>
      <c r="C29" s="23" t="s">
        <v>25</v>
      </c>
      <c r="D29" s="31" t="s">
        <v>106</v>
      </c>
      <c r="E29" s="23" t="s">
        <v>192</v>
      </c>
      <c r="F29" s="23" t="s">
        <v>201</v>
      </c>
      <c r="G29" s="16" t="s">
        <v>270</v>
      </c>
      <c r="H29" s="23"/>
      <c r="I29" s="38">
        <v>244.07</v>
      </c>
      <c r="J29" s="49">
        <v>237.06</v>
      </c>
      <c r="K29" s="49">
        <v>241.07</v>
      </c>
      <c r="L29" s="49">
        <v>240.06</v>
      </c>
      <c r="M29" s="49">
        <v>239.08</v>
      </c>
      <c r="N29" s="49"/>
      <c r="P29" s="21">
        <f t="shared" si="0"/>
        <v>244.07</v>
      </c>
      <c r="Q29" s="21">
        <f t="shared" si="1"/>
        <v>241.07</v>
      </c>
      <c r="R29" s="21">
        <f t="shared" si="2"/>
        <v>240.06</v>
      </c>
      <c r="S29" s="21">
        <f t="shared" si="3"/>
        <v>239.08</v>
      </c>
      <c r="T29" s="19">
        <f t="shared" si="4"/>
        <v>964.28000000000009</v>
      </c>
      <c r="V29" s="7"/>
      <c r="W29" s="7"/>
      <c r="X29" s="7"/>
      <c r="Y29" s="7"/>
      <c r="Z29" s="7"/>
    </row>
    <row r="30" spans="2:26" ht="21.45" customHeight="1" x14ac:dyDescent="0.4">
      <c r="B30" s="37">
        <f t="shared" si="5"/>
        <v>24</v>
      </c>
      <c r="C30" s="26" t="s">
        <v>231</v>
      </c>
      <c r="D30" s="53" t="s">
        <v>117</v>
      </c>
      <c r="E30" s="26" t="s">
        <v>230</v>
      </c>
      <c r="F30" s="16" t="s">
        <v>229</v>
      </c>
      <c r="G30" s="16" t="s">
        <v>272</v>
      </c>
      <c r="H30" s="24"/>
      <c r="I30" s="49"/>
      <c r="J30" s="49">
        <v>242.04</v>
      </c>
      <c r="K30" s="49">
        <v>246.06</v>
      </c>
      <c r="L30" s="49">
        <v>242.03</v>
      </c>
      <c r="M30" s="49">
        <v>233.05</v>
      </c>
      <c r="N30" s="49">
        <v>228.05</v>
      </c>
      <c r="P30" s="21">
        <f t="shared" si="0"/>
        <v>246.06</v>
      </c>
      <c r="Q30" s="21">
        <f t="shared" si="1"/>
        <v>242.04</v>
      </c>
      <c r="R30" s="21">
        <f t="shared" si="2"/>
        <v>242.03</v>
      </c>
      <c r="S30" s="21">
        <f t="shared" si="3"/>
        <v>233.05</v>
      </c>
      <c r="T30" s="19">
        <f t="shared" si="4"/>
        <v>963.18000000000006</v>
      </c>
      <c r="V30" s="7"/>
      <c r="W30" s="7"/>
      <c r="X30" s="7"/>
      <c r="Y30" s="7"/>
      <c r="Z30" s="7"/>
    </row>
    <row r="31" spans="2:26" ht="21.45" customHeight="1" x14ac:dyDescent="0.4">
      <c r="B31" s="37">
        <f t="shared" si="5"/>
        <v>25</v>
      </c>
      <c r="C31" s="26" t="s">
        <v>33</v>
      </c>
      <c r="D31" s="53" t="s">
        <v>179</v>
      </c>
      <c r="E31" s="26" t="s">
        <v>56</v>
      </c>
      <c r="F31" s="16" t="s">
        <v>66</v>
      </c>
      <c r="G31" s="16" t="s">
        <v>270</v>
      </c>
      <c r="H31" s="24"/>
      <c r="I31" s="49">
        <v>241.09</v>
      </c>
      <c r="J31" s="49">
        <v>234.07</v>
      </c>
      <c r="K31" s="49"/>
      <c r="L31" s="49"/>
      <c r="M31" s="49">
        <v>241.03</v>
      </c>
      <c r="N31" s="49">
        <v>242.04</v>
      </c>
      <c r="O31" s="24"/>
      <c r="P31" s="21">
        <f t="shared" si="0"/>
        <v>242.04</v>
      </c>
      <c r="Q31" s="21">
        <f t="shared" si="1"/>
        <v>241.09</v>
      </c>
      <c r="R31" s="21">
        <f t="shared" si="2"/>
        <v>241.03</v>
      </c>
      <c r="S31" s="21">
        <f t="shared" si="3"/>
        <v>234.07</v>
      </c>
      <c r="T31" s="19">
        <f t="shared" si="4"/>
        <v>958.23</v>
      </c>
      <c r="V31" s="7"/>
      <c r="W31" s="7"/>
      <c r="X31" s="7"/>
      <c r="Y31" s="7"/>
      <c r="Z31" s="7"/>
    </row>
    <row r="32" spans="2:26" ht="21.45" customHeight="1" x14ac:dyDescent="0.4">
      <c r="B32" s="37">
        <f t="shared" si="5"/>
        <v>26</v>
      </c>
      <c r="C32" s="26" t="s">
        <v>22</v>
      </c>
      <c r="D32" s="53" t="s">
        <v>23</v>
      </c>
      <c r="E32" s="26" t="s">
        <v>61</v>
      </c>
      <c r="F32" s="16" t="s">
        <v>242</v>
      </c>
      <c r="G32" s="16" t="s">
        <v>271</v>
      </c>
      <c r="H32" s="24"/>
      <c r="I32" s="49">
        <v>243.03</v>
      </c>
      <c r="J32" s="49">
        <v>236.03</v>
      </c>
      <c r="K32" s="49">
        <v>238.04</v>
      </c>
      <c r="L32" s="49">
        <v>240.01</v>
      </c>
      <c r="M32" s="49">
        <v>226.01</v>
      </c>
      <c r="N32" s="49">
        <v>236.05</v>
      </c>
      <c r="O32" s="24"/>
      <c r="P32" s="21">
        <f t="shared" si="0"/>
        <v>243.03</v>
      </c>
      <c r="Q32" s="21">
        <f t="shared" si="1"/>
        <v>240.01</v>
      </c>
      <c r="R32" s="21">
        <f t="shared" si="2"/>
        <v>238.04</v>
      </c>
      <c r="S32" s="21">
        <f t="shared" si="3"/>
        <v>236.05</v>
      </c>
      <c r="T32" s="19">
        <f t="shared" si="4"/>
        <v>957.12999999999988</v>
      </c>
      <c r="V32" s="7"/>
      <c r="W32" s="7"/>
      <c r="X32" s="7"/>
      <c r="Y32" s="7"/>
      <c r="Z32" s="7"/>
    </row>
    <row r="33" spans="2:26" ht="21.45" customHeight="1" x14ac:dyDescent="0.4">
      <c r="B33" s="37">
        <f t="shared" si="5"/>
        <v>27</v>
      </c>
      <c r="C33" s="26" t="s">
        <v>177</v>
      </c>
      <c r="D33" s="53" t="s">
        <v>178</v>
      </c>
      <c r="E33" s="26" t="s">
        <v>59</v>
      </c>
      <c r="F33" s="16" t="s">
        <v>224</v>
      </c>
      <c r="G33" s="16" t="s">
        <v>271</v>
      </c>
      <c r="H33" s="24"/>
      <c r="I33" s="49">
        <v>242.05</v>
      </c>
      <c r="J33" s="49">
        <v>234.02</v>
      </c>
      <c r="K33" s="49">
        <v>240.04</v>
      </c>
      <c r="L33" s="49">
        <v>239.05</v>
      </c>
      <c r="M33" s="49">
        <v>233.08</v>
      </c>
      <c r="N33" s="49">
        <v>228.03</v>
      </c>
      <c r="O33" s="24"/>
      <c r="P33" s="21">
        <f t="shared" si="0"/>
        <v>242.05</v>
      </c>
      <c r="Q33" s="21">
        <f t="shared" si="1"/>
        <v>240.04</v>
      </c>
      <c r="R33" s="21">
        <f t="shared" si="2"/>
        <v>239.05</v>
      </c>
      <c r="S33" s="21">
        <f t="shared" si="3"/>
        <v>234.02</v>
      </c>
      <c r="T33" s="19">
        <f t="shared" si="4"/>
        <v>955.16000000000008</v>
      </c>
      <c r="V33" s="7"/>
      <c r="W33" s="7"/>
      <c r="X33" s="7"/>
      <c r="Y33" s="7"/>
      <c r="Z33" s="7"/>
    </row>
    <row r="34" spans="2:26" ht="21.45" customHeight="1" x14ac:dyDescent="0.4">
      <c r="B34" s="37">
        <f t="shared" si="5"/>
        <v>28</v>
      </c>
      <c r="C34" s="26" t="s">
        <v>118</v>
      </c>
      <c r="D34" s="53" t="s">
        <v>119</v>
      </c>
      <c r="E34" s="26" t="s">
        <v>230</v>
      </c>
      <c r="F34" s="16" t="s">
        <v>229</v>
      </c>
      <c r="G34" s="16" t="s">
        <v>272</v>
      </c>
      <c r="H34" s="24"/>
      <c r="I34" s="49"/>
      <c r="J34" s="49">
        <v>245.08</v>
      </c>
      <c r="K34" s="49">
        <v>235</v>
      </c>
      <c r="L34" s="49">
        <v>232.02</v>
      </c>
      <c r="M34" s="49">
        <v>231.03</v>
      </c>
      <c r="N34" s="49">
        <v>237.02</v>
      </c>
      <c r="P34" s="21">
        <f t="shared" si="0"/>
        <v>245.08</v>
      </c>
      <c r="Q34" s="21">
        <f t="shared" si="1"/>
        <v>237.02</v>
      </c>
      <c r="R34" s="21">
        <f t="shared" si="2"/>
        <v>235</v>
      </c>
      <c r="S34" s="21">
        <f t="shared" si="3"/>
        <v>232.02</v>
      </c>
      <c r="T34" s="19">
        <f t="shared" si="4"/>
        <v>949.12</v>
      </c>
      <c r="V34" s="7"/>
      <c r="W34" s="7"/>
      <c r="X34" s="7"/>
      <c r="Y34" s="7"/>
      <c r="Z34" s="7"/>
    </row>
    <row r="35" spans="2:26" ht="21.45" customHeight="1" x14ac:dyDescent="0.4">
      <c r="B35" s="37">
        <f t="shared" si="5"/>
        <v>29</v>
      </c>
      <c r="C35" s="26" t="s">
        <v>233</v>
      </c>
      <c r="D35" s="53" t="s">
        <v>114</v>
      </c>
      <c r="E35" s="26" t="s">
        <v>230</v>
      </c>
      <c r="F35" s="16" t="s">
        <v>229</v>
      </c>
      <c r="G35" s="16" t="s">
        <v>272</v>
      </c>
      <c r="H35" s="24"/>
      <c r="I35" s="49"/>
      <c r="J35" s="49">
        <v>235.03</v>
      </c>
      <c r="K35" s="49">
        <v>230.02</v>
      </c>
      <c r="L35" s="49">
        <v>234.01</v>
      </c>
      <c r="M35" s="49">
        <v>234.04</v>
      </c>
      <c r="N35" s="49">
        <v>240.02</v>
      </c>
      <c r="P35" s="21">
        <f t="shared" si="0"/>
        <v>240.02</v>
      </c>
      <c r="Q35" s="21">
        <f t="shared" si="1"/>
        <v>235.03</v>
      </c>
      <c r="R35" s="21">
        <f t="shared" si="2"/>
        <v>234.04</v>
      </c>
      <c r="S35" s="21">
        <f t="shared" si="3"/>
        <v>234.01</v>
      </c>
      <c r="T35" s="19">
        <f t="shared" si="4"/>
        <v>943.1</v>
      </c>
      <c r="V35" s="7"/>
      <c r="W35" s="7"/>
      <c r="X35" s="7"/>
      <c r="Y35" s="7"/>
      <c r="Z35" s="7"/>
    </row>
    <row r="36" spans="2:26" ht="21.45" customHeight="1" x14ac:dyDescent="0.4">
      <c r="B36" s="37">
        <f t="shared" si="5"/>
        <v>30</v>
      </c>
      <c r="C36" s="26" t="s">
        <v>232</v>
      </c>
      <c r="D36" s="53" t="s">
        <v>115</v>
      </c>
      <c r="E36" s="26" t="s">
        <v>230</v>
      </c>
      <c r="F36" s="16" t="s">
        <v>229</v>
      </c>
      <c r="G36" s="16" t="s">
        <v>272</v>
      </c>
      <c r="H36" s="24"/>
      <c r="I36" s="49"/>
      <c r="J36" s="49">
        <v>234.03</v>
      </c>
      <c r="K36" s="49">
        <v>229</v>
      </c>
      <c r="L36" s="49">
        <v>227.01</v>
      </c>
      <c r="M36" s="49">
        <v>227.02</v>
      </c>
      <c r="N36" s="49">
        <v>233.02</v>
      </c>
      <c r="P36" s="21">
        <f t="shared" si="0"/>
        <v>234.03</v>
      </c>
      <c r="Q36" s="21">
        <f t="shared" si="1"/>
        <v>233.02</v>
      </c>
      <c r="R36" s="21">
        <f t="shared" si="2"/>
        <v>229</v>
      </c>
      <c r="S36" s="21">
        <f t="shared" si="3"/>
        <v>227.02</v>
      </c>
      <c r="T36" s="19">
        <f t="shared" si="4"/>
        <v>923.06999999999994</v>
      </c>
      <c r="V36" s="7"/>
      <c r="W36" s="7"/>
      <c r="X36" s="7"/>
      <c r="Y36" s="7"/>
      <c r="Z36" s="7"/>
    </row>
    <row r="37" spans="2:26" ht="21.45" customHeight="1" x14ac:dyDescent="0.4">
      <c r="B37" s="37">
        <f t="shared" si="5"/>
        <v>31</v>
      </c>
      <c r="C37" s="26" t="s">
        <v>13</v>
      </c>
      <c r="D37" s="53" t="s">
        <v>148</v>
      </c>
      <c r="E37" s="26" t="s">
        <v>230</v>
      </c>
      <c r="F37" s="16" t="s">
        <v>229</v>
      </c>
      <c r="G37" s="16" t="s">
        <v>272</v>
      </c>
      <c r="H37" s="24"/>
      <c r="I37" s="49"/>
      <c r="J37" s="49">
        <v>231.04</v>
      </c>
      <c r="K37" s="49">
        <v>220</v>
      </c>
      <c r="L37" s="49">
        <v>225.01</v>
      </c>
      <c r="M37" s="49">
        <v>227.02</v>
      </c>
      <c r="N37" s="49">
        <v>241.04</v>
      </c>
      <c r="P37" s="21">
        <f t="shared" si="0"/>
        <v>241.04</v>
      </c>
      <c r="Q37" s="21">
        <f t="shared" si="1"/>
        <v>231.04</v>
      </c>
      <c r="R37" s="21">
        <f t="shared" si="2"/>
        <v>227.02</v>
      </c>
      <c r="S37" s="21">
        <f t="shared" si="3"/>
        <v>225.01</v>
      </c>
      <c r="T37" s="19">
        <f t="shared" si="4"/>
        <v>924.11</v>
      </c>
      <c r="V37" s="7"/>
      <c r="W37" s="7"/>
      <c r="X37" s="7"/>
      <c r="Y37" s="7"/>
      <c r="Z37" s="7"/>
    </row>
    <row r="38" spans="2:26" ht="21.45" customHeight="1" x14ac:dyDescent="0.4">
      <c r="B38" s="37">
        <f t="shared" si="5"/>
        <v>32</v>
      </c>
      <c r="C38" s="26" t="s">
        <v>82</v>
      </c>
      <c r="D38" s="53" t="s">
        <v>83</v>
      </c>
      <c r="E38" s="26" t="s">
        <v>191</v>
      </c>
      <c r="F38" s="16" t="s">
        <v>198</v>
      </c>
      <c r="G38" s="16" t="s">
        <v>271</v>
      </c>
      <c r="H38" s="24"/>
      <c r="I38" s="49">
        <v>248.03</v>
      </c>
      <c r="J38" s="49">
        <v>247.03</v>
      </c>
      <c r="K38" s="49">
        <v>243.02</v>
      </c>
      <c r="L38" s="49"/>
      <c r="M38" s="49"/>
      <c r="N38" s="49"/>
      <c r="O38" s="24"/>
      <c r="P38" s="21">
        <f t="shared" si="0"/>
        <v>248.03</v>
      </c>
      <c r="Q38" s="21">
        <f t="shared" si="1"/>
        <v>247.03</v>
      </c>
      <c r="R38" s="21">
        <f t="shared" si="2"/>
        <v>243.02</v>
      </c>
      <c r="S38" s="21"/>
      <c r="T38" s="19">
        <f t="shared" si="4"/>
        <v>738.08</v>
      </c>
      <c r="V38" s="7"/>
      <c r="W38" s="7"/>
      <c r="X38" s="7"/>
      <c r="Y38" s="7"/>
      <c r="Z38" s="7"/>
    </row>
    <row r="39" spans="2:26" ht="21.45" customHeight="1" x14ac:dyDescent="0.4">
      <c r="B39" s="37">
        <f t="shared" si="5"/>
        <v>33</v>
      </c>
      <c r="C39" s="26" t="s">
        <v>107</v>
      </c>
      <c r="D39" s="53" t="s">
        <v>108</v>
      </c>
      <c r="E39" s="26" t="s">
        <v>59</v>
      </c>
      <c r="F39" s="16" t="s">
        <v>198</v>
      </c>
      <c r="G39" s="16" t="s">
        <v>271</v>
      </c>
      <c r="H39" s="24"/>
      <c r="I39" s="49">
        <v>245.07</v>
      </c>
      <c r="J39" s="49">
        <v>246.06</v>
      </c>
      <c r="K39" s="49">
        <v>244.06</v>
      </c>
      <c r="L39" s="49"/>
      <c r="M39" s="49"/>
      <c r="N39" s="49"/>
      <c r="O39" s="24"/>
      <c r="P39" s="21">
        <f t="shared" si="0"/>
        <v>246.06</v>
      </c>
      <c r="Q39" s="21">
        <f t="shared" si="1"/>
        <v>245.07</v>
      </c>
      <c r="R39" s="21">
        <f t="shared" si="2"/>
        <v>244.06</v>
      </c>
      <c r="S39" s="21"/>
      <c r="T39" s="19">
        <f t="shared" si="4"/>
        <v>735.19</v>
      </c>
      <c r="V39" s="7"/>
      <c r="W39" s="7"/>
      <c r="X39" s="7"/>
      <c r="Y39" s="7"/>
      <c r="Z39" s="7"/>
    </row>
    <row r="40" spans="2:26" ht="21" x14ac:dyDescent="0.4">
      <c r="B40" s="37">
        <f t="shared" si="5"/>
        <v>34</v>
      </c>
      <c r="C40" s="26" t="s">
        <v>18</v>
      </c>
      <c r="D40" s="53" t="s">
        <v>2</v>
      </c>
      <c r="E40" s="26" t="s">
        <v>60</v>
      </c>
      <c r="F40" s="16" t="s">
        <v>224</v>
      </c>
      <c r="G40" s="16" t="s">
        <v>271</v>
      </c>
      <c r="H40" s="24"/>
      <c r="I40" s="49">
        <v>240.04</v>
      </c>
      <c r="J40" s="49">
        <v>245.04</v>
      </c>
      <c r="K40" s="49">
        <v>245.11</v>
      </c>
      <c r="L40" s="49"/>
      <c r="M40" s="49"/>
      <c r="N40" s="49"/>
      <c r="O40" s="24"/>
      <c r="P40" s="21">
        <f t="shared" si="0"/>
        <v>245.11</v>
      </c>
      <c r="Q40" s="21">
        <f t="shared" si="1"/>
        <v>245.04</v>
      </c>
      <c r="R40" s="21">
        <f t="shared" si="2"/>
        <v>240.04</v>
      </c>
      <c r="S40" s="21"/>
      <c r="T40" s="19">
        <f t="shared" si="4"/>
        <v>730.18999999999994</v>
      </c>
      <c r="V40" s="7"/>
      <c r="W40" s="7"/>
      <c r="X40" s="7"/>
      <c r="Y40" s="7"/>
      <c r="Z40" s="7"/>
    </row>
    <row r="41" spans="2:26" ht="21" x14ac:dyDescent="0.4">
      <c r="B41" s="37">
        <f t="shared" si="5"/>
        <v>35</v>
      </c>
      <c r="C41" s="23" t="s">
        <v>33</v>
      </c>
      <c r="D41" s="18" t="s">
        <v>58</v>
      </c>
      <c r="E41" s="26" t="s">
        <v>57</v>
      </c>
      <c r="F41" s="16" t="s">
        <v>224</v>
      </c>
      <c r="G41" s="16" t="s">
        <v>271</v>
      </c>
      <c r="H41" s="16"/>
      <c r="I41" s="49"/>
      <c r="J41" s="49"/>
      <c r="K41" s="49"/>
      <c r="L41" s="49">
        <v>241.09</v>
      </c>
      <c r="M41" s="49">
        <v>229.02</v>
      </c>
      <c r="N41" s="49">
        <v>243.04</v>
      </c>
      <c r="O41" s="20"/>
      <c r="P41" s="21">
        <f t="shared" si="0"/>
        <v>243.04</v>
      </c>
      <c r="Q41" s="21">
        <f t="shared" si="1"/>
        <v>241.09</v>
      </c>
      <c r="R41" s="21">
        <f t="shared" si="2"/>
        <v>229.02</v>
      </c>
      <c r="S41" s="21"/>
      <c r="T41" s="19">
        <f t="shared" si="4"/>
        <v>713.15</v>
      </c>
      <c r="V41" s="7"/>
      <c r="W41" s="7"/>
      <c r="X41" s="7"/>
      <c r="Y41" s="7"/>
      <c r="Z41" s="7"/>
    </row>
    <row r="42" spans="2:26" ht="21" x14ac:dyDescent="0.4">
      <c r="B42" s="37">
        <f t="shared" si="5"/>
        <v>36</v>
      </c>
      <c r="C42" s="26" t="s">
        <v>74</v>
      </c>
      <c r="D42" s="53" t="s">
        <v>149</v>
      </c>
      <c r="E42" s="26" t="s">
        <v>234</v>
      </c>
      <c r="F42" s="16" t="s">
        <v>235</v>
      </c>
      <c r="G42" s="16" t="s">
        <v>272</v>
      </c>
      <c r="H42" s="24"/>
      <c r="I42" s="49"/>
      <c r="J42" s="49">
        <v>247.05</v>
      </c>
      <c r="K42" s="49">
        <v>243.05</v>
      </c>
      <c r="L42" s="7"/>
      <c r="M42" s="7"/>
      <c r="N42" s="7"/>
      <c r="P42" s="21">
        <f t="shared" si="0"/>
        <v>247.05</v>
      </c>
      <c r="Q42" s="21">
        <f t="shared" si="1"/>
        <v>243.05</v>
      </c>
      <c r="R42" s="21"/>
      <c r="S42" s="7"/>
      <c r="T42" s="19">
        <f t="shared" si="4"/>
        <v>490.1</v>
      </c>
      <c r="V42" s="7"/>
      <c r="W42" s="7"/>
      <c r="X42" s="7"/>
      <c r="Y42" s="7"/>
      <c r="Z42" s="7"/>
    </row>
    <row r="43" spans="2:26" ht="21" x14ac:dyDescent="0.4">
      <c r="B43" s="37">
        <f t="shared" si="5"/>
        <v>37</v>
      </c>
      <c r="C43" s="26" t="s">
        <v>3</v>
      </c>
      <c r="D43" s="53" t="s">
        <v>30</v>
      </c>
      <c r="E43" s="26" t="s">
        <v>59</v>
      </c>
      <c r="F43" s="16" t="s">
        <v>224</v>
      </c>
      <c r="G43" s="16" t="s">
        <v>271</v>
      </c>
      <c r="H43" s="24"/>
      <c r="I43" s="49">
        <v>247.08</v>
      </c>
      <c r="J43" s="49">
        <v>242.05</v>
      </c>
      <c r="K43" s="49"/>
      <c r="L43" s="49"/>
      <c r="M43" s="49"/>
      <c r="N43" s="49"/>
      <c r="O43" s="24"/>
      <c r="P43" s="21">
        <f t="shared" si="0"/>
        <v>247.08</v>
      </c>
      <c r="Q43" s="21">
        <f t="shared" si="1"/>
        <v>242.05</v>
      </c>
      <c r="R43" s="21"/>
      <c r="S43" s="21"/>
      <c r="T43" s="19">
        <f t="shared" si="4"/>
        <v>489.13</v>
      </c>
      <c r="V43" s="7"/>
      <c r="W43" s="7"/>
      <c r="X43" s="7"/>
      <c r="Y43" s="7"/>
      <c r="Z43" s="7"/>
    </row>
    <row r="44" spans="2:26" ht="21" x14ac:dyDescent="0.4">
      <c r="B44" s="37">
        <f t="shared" si="5"/>
        <v>38</v>
      </c>
      <c r="C44" s="26" t="s">
        <v>80</v>
      </c>
      <c r="D44" s="53" t="s">
        <v>85</v>
      </c>
      <c r="E44" s="26" t="s">
        <v>184</v>
      </c>
      <c r="F44" s="16" t="s">
        <v>151</v>
      </c>
      <c r="G44" s="16" t="s">
        <v>270</v>
      </c>
      <c r="H44" s="24"/>
      <c r="I44" s="49">
        <v>240.04</v>
      </c>
      <c r="J44" s="49">
        <v>241.08</v>
      </c>
      <c r="K44" s="49"/>
      <c r="L44" s="49"/>
      <c r="M44" s="49"/>
      <c r="N44" s="49"/>
      <c r="P44" s="21">
        <f t="shared" si="0"/>
        <v>241.08</v>
      </c>
      <c r="Q44" s="21">
        <f t="shared" si="1"/>
        <v>240.04</v>
      </c>
      <c r="R44" s="21"/>
      <c r="S44" s="21"/>
      <c r="T44" s="19">
        <f t="shared" si="4"/>
        <v>481.12</v>
      </c>
      <c r="U44" s="46"/>
      <c r="V44" s="7"/>
      <c r="W44" s="7"/>
      <c r="X44" s="7"/>
      <c r="Y44" s="7"/>
      <c r="Z44" s="7"/>
    </row>
    <row r="45" spans="2:26" ht="21" x14ac:dyDescent="0.4">
      <c r="B45" s="37">
        <f t="shared" si="5"/>
        <v>39</v>
      </c>
      <c r="C45" s="23" t="s">
        <v>71</v>
      </c>
      <c r="D45" s="18" t="s">
        <v>72</v>
      </c>
      <c r="E45" s="26" t="s">
        <v>57</v>
      </c>
      <c r="F45" s="16" t="s">
        <v>66</v>
      </c>
      <c r="G45" s="16" t="s">
        <v>270</v>
      </c>
      <c r="H45" s="16"/>
      <c r="I45" s="49">
        <v>237.01</v>
      </c>
      <c r="J45" s="49">
        <v>234.02</v>
      </c>
      <c r="K45" s="49"/>
      <c r="L45" s="49"/>
      <c r="M45" s="49"/>
      <c r="N45" s="49"/>
      <c r="O45" s="20"/>
      <c r="P45" s="21">
        <f t="shared" si="0"/>
        <v>237.01</v>
      </c>
      <c r="Q45" s="21">
        <f t="shared" si="1"/>
        <v>234.02</v>
      </c>
      <c r="R45" s="21"/>
      <c r="S45" s="21"/>
      <c r="T45" s="19">
        <f t="shared" si="4"/>
        <v>471.03</v>
      </c>
      <c r="V45" s="7"/>
      <c r="W45" s="7"/>
      <c r="X45" s="7"/>
      <c r="Y45" s="7"/>
      <c r="Z45" s="7"/>
    </row>
    <row r="46" spans="2:26" ht="21" x14ac:dyDescent="0.4">
      <c r="B46" s="37">
        <f t="shared" si="5"/>
        <v>40</v>
      </c>
      <c r="C46" s="23" t="s">
        <v>109</v>
      </c>
      <c r="D46" s="18" t="s">
        <v>84</v>
      </c>
      <c r="E46" s="26" t="s">
        <v>59</v>
      </c>
      <c r="F46" s="16" t="s">
        <v>198</v>
      </c>
      <c r="G46" s="16" t="s">
        <v>271</v>
      </c>
      <c r="H46" s="16"/>
      <c r="I46" s="49"/>
      <c r="J46" s="49"/>
      <c r="K46" s="49">
        <v>240.02</v>
      </c>
      <c r="L46" s="49"/>
      <c r="M46" s="49"/>
      <c r="N46" s="49"/>
      <c r="O46" s="20"/>
      <c r="P46" s="21">
        <f t="shared" si="0"/>
        <v>240.02</v>
      </c>
      <c r="Q46" s="21"/>
      <c r="R46" s="21"/>
      <c r="S46" s="21"/>
      <c r="T46" s="19">
        <f t="shared" si="4"/>
        <v>240.02</v>
      </c>
      <c r="V46" s="7"/>
      <c r="W46" s="7"/>
      <c r="X46" s="7"/>
      <c r="Y46" s="7"/>
      <c r="Z46" s="7"/>
    </row>
    <row r="47" spans="2:26" ht="21" x14ac:dyDescent="0.4">
      <c r="B47" s="37">
        <f t="shared" si="5"/>
        <v>41</v>
      </c>
      <c r="C47" s="26" t="s">
        <v>13</v>
      </c>
      <c r="D47" s="53" t="s">
        <v>85</v>
      </c>
      <c r="E47" s="26" t="s">
        <v>192</v>
      </c>
      <c r="F47" s="16" t="s">
        <v>151</v>
      </c>
      <c r="G47" s="16" t="s">
        <v>270</v>
      </c>
      <c r="H47" s="24"/>
      <c r="I47" s="49">
        <v>239.04</v>
      </c>
      <c r="J47" s="49"/>
      <c r="K47" s="49"/>
      <c r="L47" s="7"/>
      <c r="M47" s="49"/>
      <c r="N47" s="7"/>
      <c r="P47" s="21">
        <f t="shared" si="0"/>
        <v>239.04</v>
      </c>
      <c r="Q47" s="21"/>
      <c r="R47" s="21"/>
      <c r="S47" s="21"/>
      <c r="T47" s="19">
        <f t="shared" si="4"/>
        <v>239.04</v>
      </c>
      <c r="V47" s="7"/>
      <c r="W47" s="7"/>
      <c r="X47" s="7"/>
      <c r="Y47" s="7"/>
      <c r="Z47" s="7"/>
    </row>
    <row r="48" spans="2:26" ht="21" x14ac:dyDescent="0.4">
      <c r="B48" s="37">
        <v>42</v>
      </c>
      <c r="C48" s="26" t="s">
        <v>174</v>
      </c>
      <c r="D48" s="53" t="s">
        <v>175</v>
      </c>
      <c r="E48" s="26" t="s">
        <v>57</v>
      </c>
      <c r="F48" s="16" t="s">
        <v>66</v>
      </c>
      <c r="G48" s="16" t="s">
        <v>270</v>
      </c>
      <c r="H48" s="24"/>
      <c r="I48" s="49">
        <v>238.05</v>
      </c>
      <c r="J48" s="49"/>
      <c r="K48" s="49"/>
      <c r="L48" s="49"/>
      <c r="M48" s="49"/>
      <c r="N48" s="49"/>
      <c r="O48" s="24"/>
      <c r="P48" s="21">
        <f t="shared" si="0"/>
        <v>238.05</v>
      </c>
      <c r="Q48" s="21"/>
      <c r="R48" s="21"/>
      <c r="S48" s="21"/>
      <c r="T48" s="19">
        <f t="shared" si="4"/>
        <v>238.05</v>
      </c>
      <c r="V48" s="7"/>
      <c r="W48" s="7"/>
      <c r="X48" s="7"/>
      <c r="Y48" s="7"/>
      <c r="Z48" s="7"/>
    </row>
    <row r="49" spans="2:26" ht="21" x14ac:dyDescent="0.4">
      <c r="B49" s="37">
        <v>43</v>
      </c>
      <c r="C49" s="23" t="s">
        <v>70</v>
      </c>
      <c r="D49" s="18" t="s">
        <v>5</v>
      </c>
      <c r="E49" s="26" t="s">
        <v>57</v>
      </c>
      <c r="F49" s="16" t="s">
        <v>66</v>
      </c>
      <c r="G49" s="16" t="s">
        <v>270</v>
      </c>
      <c r="H49" s="16"/>
      <c r="I49" s="49">
        <v>218.01</v>
      </c>
      <c r="J49" s="49"/>
      <c r="K49" s="49"/>
      <c r="L49" s="49"/>
      <c r="M49" s="49"/>
      <c r="N49" s="49"/>
      <c r="O49" s="20"/>
      <c r="P49" s="21">
        <f t="shared" si="0"/>
        <v>218.01</v>
      </c>
      <c r="Q49" s="21"/>
      <c r="R49" s="21"/>
      <c r="S49" s="21"/>
      <c r="T49" s="19">
        <f t="shared" si="4"/>
        <v>218.01</v>
      </c>
      <c r="V49" s="7"/>
      <c r="W49" s="7"/>
      <c r="X49" s="7"/>
      <c r="Y49" s="7"/>
      <c r="Z49" s="7"/>
    </row>
    <row r="50" spans="2:26" ht="15" customHeight="1" x14ac:dyDescent="0.3">
      <c r="C50" s="23"/>
      <c r="D50" s="31"/>
    </row>
    <row r="52" spans="2:26" ht="17.399999999999999" x14ac:dyDescent="0.3">
      <c r="C52" s="30" t="s">
        <v>147</v>
      </c>
    </row>
    <row r="53" spans="2:26" ht="17.399999999999999" x14ac:dyDescent="0.3">
      <c r="C53" s="30" t="s">
        <v>145</v>
      </c>
    </row>
    <row r="54" spans="2:26" ht="17.399999999999999" x14ac:dyDescent="0.3">
      <c r="C54" s="30" t="s">
        <v>146</v>
      </c>
    </row>
  </sheetData>
  <sheetProtection selectLockedCells="1" selectUnlockedCells="1"/>
  <autoFilter ref="C6:F49"/>
  <sortState ref="C7:T49">
    <sortCondition descending="1" ref="T7:T49"/>
  </sortState>
  <mergeCells count="2">
    <mergeCell ref="I4:N4"/>
    <mergeCell ref="P4:T4"/>
  </mergeCells>
  <phoneticPr fontId="6" type="noConversion"/>
  <pageMargins left="0.74791666666666667" right="0.74791666666666667" top="0.98402777777777772" bottom="0.98402777777777772" header="0.51180555555555551" footer="0.51180555555555551"/>
  <pageSetup paperSize="9" scale="30" firstPageNumber="0" orientation="portrait" horizontalDpi="300" verticalDpi="300" r:id="rId1"/>
  <headerFooter alignWithMargins="0"/>
  <colBreaks count="1" manualBreakCount="1">
    <brk id="20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24"/>
  <sheetViews>
    <sheetView zoomScale="40" zoomScaleNormal="40" zoomScalePageLayoutView="75" workbookViewId="0">
      <selection activeCell="AA30" sqref="AA30"/>
    </sheetView>
  </sheetViews>
  <sheetFormatPr defaultColWidth="8.69921875" defaultRowHeight="15.6" x14ac:dyDescent="0.3"/>
  <cols>
    <col min="1" max="1" width="3.69921875" style="7" customWidth="1"/>
    <col min="2" max="2" width="6.796875" style="1" customWidth="1"/>
    <col min="3" max="3" width="14.69921875" bestFit="1" customWidth="1"/>
    <col min="4" max="4" width="19.796875" customWidth="1"/>
    <col min="5" max="5" width="24.69921875" bestFit="1" customWidth="1"/>
    <col min="6" max="6" width="27.19921875" customWidth="1"/>
    <col min="7" max="7" width="9.296875" bestFit="1" customWidth="1"/>
    <col min="8" max="8" width="2" style="7" customWidth="1"/>
    <col min="9" max="14" width="10.296875" customWidth="1"/>
    <col min="15" max="15" width="2" style="7" customWidth="1"/>
    <col min="16" max="19" width="14.19921875" bestFit="1" customWidth="1"/>
    <col min="20" max="20" width="14.296875" bestFit="1" customWidth="1"/>
    <col min="21" max="21" width="2.5" style="7" customWidth="1"/>
    <col min="22" max="22" width="8.69921875" customWidth="1"/>
  </cols>
  <sheetData>
    <row r="1" spans="1:26" ht="61.8" customHeight="1" x14ac:dyDescent="0.3"/>
    <row r="2" spans="1:26" ht="61.8" customHeight="1" x14ac:dyDescent="0.3">
      <c r="D2" s="2"/>
      <c r="E2" s="2"/>
    </row>
    <row r="3" spans="1:26" ht="61.8" customHeight="1" x14ac:dyDescent="0.3">
      <c r="E3" s="3"/>
      <c r="F3" s="43" t="s">
        <v>256</v>
      </c>
      <c r="G3" s="43"/>
    </row>
    <row r="4" spans="1:26" s="5" customFormat="1" ht="31.8" customHeight="1" x14ac:dyDescent="0.4">
      <c r="A4" s="4"/>
      <c r="B4" s="36" t="s">
        <v>6</v>
      </c>
      <c r="C4" s="36" t="s">
        <v>35</v>
      </c>
      <c r="D4" s="36" t="s">
        <v>36</v>
      </c>
      <c r="E4" s="36" t="s">
        <v>250</v>
      </c>
      <c r="F4" s="36" t="s">
        <v>251</v>
      </c>
      <c r="G4" s="36" t="s">
        <v>269</v>
      </c>
      <c r="H4" s="40"/>
      <c r="I4" s="45" t="s">
        <v>169</v>
      </c>
      <c r="J4" s="45"/>
      <c r="K4" s="45"/>
      <c r="L4" s="45"/>
      <c r="M4" s="45"/>
      <c r="N4" s="45"/>
      <c r="O4" s="40"/>
      <c r="P4" s="45" t="s">
        <v>168</v>
      </c>
      <c r="Q4" s="45"/>
      <c r="R4" s="45"/>
      <c r="S4" s="45"/>
      <c r="T4" s="45"/>
      <c r="U4" s="4"/>
    </row>
    <row r="5" spans="1:26" s="5" customFormat="1" ht="42" customHeight="1" x14ac:dyDescent="0.4">
      <c r="A5" s="4"/>
      <c r="B5" s="40"/>
      <c r="C5" s="4"/>
      <c r="D5" s="4"/>
      <c r="E5" s="4"/>
      <c r="F5" s="4"/>
      <c r="G5" s="4"/>
      <c r="H5" s="4"/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11"/>
      <c r="P5" s="35" t="s">
        <v>163</v>
      </c>
      <c r="Q5" s="35" t="s">
        <v>164</v>
      </c>
      <c r="R5" s="35" t="s">
        <v>165</v>
      </c>
      <c r="S5" s="35" t="s">
        <v>166</v>
      </c>
      <c r="T5" s="35" t="s">
        <v>167</v>
      </c>
      <c r="U5" s="8"/>
    </row>
    <row r="6" spans="1:26" s="4" customFormat="1" ht="12" customHeight="1" x14ac:dyDescent="0.4">
      <c r="B6" s="40"/>
      <c r="I6" s="11"/>
      <c r="J6" s="11"/>
      <c r="K6" s="11"/>
      <c r="L6" s="11"/>
      <c r="M6" s="11"/>
      <c r="N6" s="11"/>
      <c r="O6" s="11"/>
      <c r="P6" s="12"/>
      <c r="Q6" s="12"/>
      <c r="R6" s="12"/>
      <c r="S6" s="12"/>
      <c r="T6" s="12"/>
      <c r="U6" s="8"/>
    </row>
    <row r="7" spans="1:26" ht="21.45" customHeight="1" x14ac:dyDescent="0.4">
      <c r="B7" s="37">
        <v>1</v>
      </c>
      <c r="C7" s="17" t="s">
        <v>172</v>
      </c>
      <c r="D7" s="18" t="s">
        <v>173</v>
      </c>
      <c r="E7" s="16" t="s">
        <v>131</v>
      </c>
      <c r="F7" s="16" t="s">
        <v>66</v>
      </c>
      <c r="G7" s="16" t="s">
        <v>270</v>
      </c>
      <c r="H7" s="16"/>
      <c r="I7" s="21">
        <v>231.03</v>
      </c>
      <c r="J7" s="21">
        <v>234.03</v>
      </c>
      <c r="K7" s="21">
        <v>233.03</v>
      </c>
      <c r="L7" s="21">
        <v>237.06</v>
      </c>
      <c r="M7" s="21">
        <v>232.06</v>
      </c>
      <c r="N7" s="21">
        <v>234.02</v>
      </c>
      <c r="O7" s="20"/>
      <c r="P7" s="21">
        <f>LARGE(I7:N7,1)</f>
        <v>237.06</v>
      </c>
      <c r="Q7" s="21">
        <f>LARGE(I7:N7,2)</f>
        <v>234.03</v>
      </c>
      <c r="R7" s="21">
        <f>LARGE(I7:N7,3)</f>
        <v>234.02</v>
      </c>
      <c r="S7" s="21">
        <f>LARGE(I7:N7,4)</f>
        <v>233.03</v>
      </c>
      <c r="T7" s="19">
        <f>SUM(P7:S7)</f>
        <v>938.14</v>
      </c>
      <c r="V7" s="25"/>
      <c r="Z7" s="6"/>
    </row>
    <row r="8" spans="1:26" ht="21.45" customHeight="1" x14ac:dyDescent="0.4">
      <c r="B8" s="37">
        <f t="shared" ref="B8:B16" si="0">B7+1</f>
        <v>2</v>
      </c>
      <c r="C8" s="17" t="s">
        <v>80</v>
      </c>
      <c r="D8" s="18" t="s">
        <v>85</v>
      </c>
      <c r="E8" s="16" t="s">
        <v>193</v>
      </c>
      <c r="F8" s="16" t="s">
        <v>151</v>
      </c>
      <c r="G8" s="16" t="s">
        <v>270</v>
      </c>
      <c r="H8" s="16"/>
      <c r="I8" s="21">
        <v>220.02</v>
      </c>
      <c r="J8" s="21">
        <v>232.03</v>
      </c>
      <c r="K8" s="21">
        <v>232.04</v>
      </c>
      <c r="L8" s="21">
        <v>234</v>
      </c>
      <c r="M8" s="21">
        <v>217.01</v>
      </c>
      <c r="N8" s="21">
        <v>228.04</v>
      </c>
      <c r="O8" s="20"/>
      <c r="P8" s="21">
        <f>LARGE(I8:N8,1)</f>
        <v>234</v>
      </c>
      <c r="Q8" s="21">
        <f>LARGE(I8:N8,2)</f>
        <v>232.04</v>
      </c>
      <c r="R8" s="21">
        <f>LARGE(I8:N8,3)</f>
        <v>232.03</v>
      </c>
      <c r="S8" s="21">
        <f>LARGE(I8:N8,4)</f>
        <v>228.04</v>
      </c>
      <c r="T8" s="19">
        <f>SUM(P8:S8)</f>
        <v>926.1099999999999</v>
      </c>
      <c r="V8" s="25"/>
      <c r="Z8" s="6"/>
    </row>
    <row r="9" spans="1:26" ht="21.45" customHeight="1" x14ac:dyDescent="0.4">
      <c r="B9" s="37">
        <f t="shared" si="0"/>
        <v>3</v>
      </c>
      <c r="C9" s="17" t="s">
        <v>3</v>
      </c>
      <c r="D9" s="18" t="s">
        <v>103</v>
      </c>
      <c r="E9" s="16" t="s">
        <v>193</v>
      </c>
      <c r="F9" s="16" t="s">
        <v>201</v>
      </c>
      <c r="G9" s="16" t="s">
        <v>270</v>
      </c>
      <c r="H9" s="16"/>
      <c r="I9" s="21">
        <v>227</v>
      </c>
      <c r="J9" s="21">
        <v>231.03</v>
      </c>
      <c r="K9" s="21">
        <v>225.02</v>
      </c>
      <c r="L9" s="21">
        <v>227.05</v>
      </c>
      <c r="M9" s="21"/>
      <c r="N9" s="21">
        <v>231.04</v>
      </c>
      <c r="O9" s="20"/>
      <c r="P9" s="21">
        <f>LARGE(I9:N9,1)</f>
        <v>231.04</v>
      </c>
      <c r="Q9" s="21">
        <f>LARGE(I9:N9,2)</f>
        <v>231.03</v>
      </c>
      <c r="R9" s="21">
        <f>LARGE(I9:N9,3)</f>
        <v>227.05</v>
      </c>
      <c r="S9" s="21">
        <f>LARGE(I9:N9,4)</f>
        <v>227</v>
      </c>
      <c r="T9" s="19">
        <f>SUM(P9:S9)</f>
        <v>916.12</v>
      </c>
      <c r="V9" s="25"/>
      <c r="Z9" s="6"/>
    </row>
    <row r="10" spans="1:26" ht="21.45" customHeight="1" x14ac:dyDescent="0.4">
      <c r="B10" s="37">
        <f t="shared" si="0"/>
        <v>4</v>
      </c>
      <c r="C10" s="17" t="s">
        <v>18</v>
      </c>
      <c r="D10" s="18" t="s">
        <v>73</v>
      </c>
      <c r="E10" s="16" t="s">
        <v>131</v>
      </c>
      <c r="F10" s="16" t="s">
        <v>66</v>
      </c>
      <c r="G10" s="16" t="s">
        <v>270</v>
      </c>
      <c r="H10" s="16"/>
      <c r="I10" s="21"/>
      <c r="J10" s="21">
        <v>222.01</v>
      </c>
      <c r="K10" s="21">
        <v>236.02</v>
      </c>
      <c r="L10" s="21">
        <v>232.03</v>
      </c>
      <c r="M10" s="21">
        <v>225.01</v>
      </c>
      <c r="N10" s="21">
        <v>208.01</v>
      </c>
      <c r="O10" s="20"/>
      <c r="P10" s="21">
        <f>LARGE(I10:N10,1)</f>
        <v>236.02</v>
      </c>
      <c r="Q10" s="21">
        <f>LARGE(I10:N10,2)</f>
        <v>232.03</v>
      </c>
      <c r="R10" s="21">
        <f>LARGE(I10:N10,3)</f>
        <v>225.01</v>
      </c>
      <c r="S10" s="21">
        <f>LARGE(I10:N10,4)</f>
        <v>222.01</v>
      </c>
      <c r="T10" s="19">
        <f>SUM(P10:S10)</f>
        <v>915.06999999999994</v>
      </c>
      <c r="V10" s="25"/>
      <c r="Z10" s="6"/>
    </row>
    <row r="11" spans="1:26" ht="21.45" customHeight="1" x14ac:dyDescent="0.4">
      <c r="B11" s="37">
        <f t="shared" si="0"/>
        <v>5</v>
      </c>
      <c r="C11" s="17" t="s">
        <v>157</v>
      </c>
      <c r="D11" s="18" t="s">
        <v>210</v>
      </c>
      <c r="E11" s="16" t="s">
        <v>193</v>
      </c>
      <c r="F11" s="16" t="s">
        <v>201</v>
      </c>
      <c r="G11" s="16" t="s">
        <v>270</v>
      </c>
      <c r="H11" s="16"/>
      <c r="I11" s="21">
        <v>217.01</v>
      </c>
      <c r="J11" s="21">
        <v>221.02</v>
      </c>
      <c r="K11" s="21">
        <v>222.02</v>
      </c>
      <c r="L11" s="21">
        <v>229.02</v>
      </c>
      <c r="M11" s="21">
        <v>229.05</v>
      </c>
      <c r="N11" s="21"/>
      <c r="O11" s="20"/>
      <c r="P11" s="21">
        <f>LARGE(I11:N11,1)</f>
        <v>229.05</v>
      </c>
      <c r="Q11" s="21">
        <f>LARGE(I11:N11,2)</f>
        <v>229.02</v>
      </c>
      <c r="R11" s="21">
        <f>LARGE(I11:N11,3)</f>
        <v>222.02</v>
      </c>
      <c r="S11" s="21">
        <f>LARGE(I11:N11,4)</f>
        <v>221.02</v>
      </c>
      <c r="T11" s="19">
        <f>SUM(P11:S11)</f>
        <v>901.11</v>
      </c>
      <c r="V11" s="25"/>
      <c r="Z11" s="6"/>
    </row>
    <row r="12" spans="1:26" ht="21.45" customHeight="1" x14ac:dyDescent="0.4">
      <c r="B12" s="37">
        <f t="shared" si="0"/>
        <v>6</v>
      </c>
      <c r="C12" s="17" t="s">
        <v>13</v>
      </c>
      <c r="D12" s="18" t="s">
        <v>123</v>
      </c>
      <c r="E12" s="16" t="s">
        <v>128</v>
      </c>
      <c r="F12" s="16" t="s">
        <v>225</v>
      </c>
      <c r="G12" s="16" t="s">
        <v>271</v>
      </c>
      <c r="H12" s="16"/>
      <c r="I12" s="21">
        <v>223.01</v>
      </c>
      <c r="J12" s="21">
        <v>222.03</v>
      </c>
      <c r="K12" s="21">
        <v>222.03</v>
      </c>
      <c r="L12" s="21">
        <v>222</v>
      </c>
      <c r="M12" s="21">
        <v>192.04</v>
      </c>
      <c r="N12" s="21">
        <v>210.03</v>
      </c>
      <c r="O12" s="20"/>
      <c r="P12" s="21">
        <f>LARGE(I12:N12,1)</f>
        <v>223.01</v>
      </c>
      <c r="Q12" s="21">
        <f>LARGE(I12:N12,2)</f>
        <v>222.03</v>
      </c>
      <c r="R12" s="21">
        <f>LARGE(I12:N12,3)</f>
        <v>222.03</v>
      </c>
      <c r="S12" s="21">
        <f>LARGE(I12:N12,4)</f>
        <v>222</v>
      </c>
      <c r="T12" s="19">
        <f>SUM(P12:S12)</f>
        <v>889.06999999999994</v>
      </c>
      <c r="V12" s="25"/>
      <c r="Z12" s="6"/>
    </row>
    <row r="13" spans="1:26" ht="21.45" customHeight="1" x14ac:dyDescent="0.4">
      <c r="B13" s="37">
        <f t="shared" si="0"/>
        <v>7</v>
      </c>
      <c r="C13" s="17" t="s">
        <v>74</v>
      </c>
      <c r="D13" s="18" t="s">
        <v>75</v>
      </c>
      <c r="E13" s="16" t="s">
        <v>76</v>
      </c>
      <c r="F13" s="16" t="s">
        <v>66</v>
      </c>
      <c r="G13" s="16" t="s">
        <v>270</v>
      </c>
      <c r="H13" s="16"/>
      <c r="I13" s="21">
        <v>203.02</v>
      </c>
      <c r="J13" s="21">
        <v>197.01</v>
      </c>
      <c r="K13" s="21"/>
      <c r="L13" s="21">
        <v>187</v>
      </c>
      <c r="M13" s="21">
        <v>221.04</v>
      </c>
      <c r="N13" s="21">
        <v>221.03</v>
      </c>
      <c r="O13" s="20"/>
      <c r="P13" s="21">
        <f>LARGE(I13:N13,1)</f>
        <v>221.04</v>
      </c>
      <c r="Q13" s="21">
        <f>LARGE(I13:N13,2)</f>
        <v>221.03</v>
      </c>
      <c r="R13" s="21">
        <f>LARGE(I13:N13,3)</f>
        <v>203.02</v>
      </c>
      <c r="S13" s="21">
        <f>LARGE(I13:N13,4)</f>
        <v>197.01</v>
      </c>
      <c r="T13" s="19">
        <f>SUM(P13:S13)</f>
        <v>842.1</v>
      </c>
      <c r="V13" s="25"/>
      <c r="Z13" s="6"/>
    </row>
    <row r="14" spans="1:26" ht="21.45" customHeight="1" x14ac:dyDescent="0.4">
      <c r="B14" s="37">
        <f t="shared" si="0"/>
        <v>8</v>
      </c>
      <c r="C14" s="17" t="s">
        <v>4</v>
      </c>
      <c r="D14" s="18" t="s">
        <v>38</v>
      </c>
      <c r="E14" s="16" t="s">
        <v>245</v>
      </c>
      <c r="F14" s="16" t="s">
        <v>66</v>
      </c>
      <c r="G14" s="16" t="s">
        <v>270</v>
      </c>
      <c r="H14" s="16"/>
      <c r="I14" s="21"/>
      <c r="J14" s="21"/>
      <c r="K14" s="21">
        <v>216.01</v>
      </c>
      <c r="L14" s="21">
        <v>199.02</v>
      </c>
      <c r="M14" s="21">
        <v>211.02</v>
      </c>
      <c r="N14" s="21">
        <v>212</v>
      </c>
      <c r="O14" s="20"/>
      <c r="P14" s="21">
        <f>LARGE(I14:N14,1)</f>
        <v>216.01</v>
      </c>
      <c r="Q14" s="21">
        <f>LARGE(I14:N14,2)</f>
        <v>212</v>
      </c>
      <c r="R14" s="21">
        <f>LARGE(I14:N14,3)</f>
        <v>211.02</v>
      </c>
      <c r="S14" s="21">
        <f>LARGE(I14:N14,4)</f>
        <v>199.02</v>
      </c>
      <c r="T14" s="19">
        <f>SUM(P14:S14)</f>
        <v>838.05</v>
      </c>
      <c r="V14" s="25"/>
      <c r="Z14" s="6"/>
    </row>
    <row r="15" spans="1:26" ht="21.45" customHeight="1" x14ac:dyDescent="0.4">
      <c r="B15" s="37">
        <f t="shared" si="0"/>
        <v>9</v>
      </c>
      <c r="C15" s="17" t="s">
        <v>93</v>
      </c>
      <c r="D15" s="18" t="s">
        <v>94</v>
      </c>
      <c r="E15" s="16" t="s">
        <v>131</v>
      </c>
      <c r="F15" s="16" t="s">
        <v>151</v>
      </c>
      <c r="G15" s="16" t="s">
        <v>270</v>
      </c>
      <c r="H15" s="16"/>
      <c r="I15" s="21"/>
      <c r="J15" s="21"/>
      <c r="K15" s="21"/>
      <c r="L15" s="21">
        <v>213</v>
      </c>
      <c r="M15" s="21"/>
      <c r="N15" s="21"/>
      <c r="O15" s="20"/>
      <c r="P15" s="21">
        <f>LARGE(I15:N15,1)</f>
        <v>213</v>
      </c>
      <c r="Q15" s="21"/>
      <c r="R15" s="21"/>
      <c r="S15" s="21"/>
      <c r="T15" s="19">
        <f>SUM(P15:S15)</f>
        <v>213</v>
      </c>
      <c r="V15" s="25"/>
      <c r="Z15" s="6"/>
    </row>
    <row r="16" spans="1:26" ht="21.45" customHeight="1" x14ac:dyDescent="0.4">
      <c r="B16" s="37">
        <f t="shared" si="0"/>
        <v>10</v>
      </c>
      <c r="C16" s="17" t="s">
        <v>174</v>
      </c>
      <c r="D16" s="18" t="s">
        <v>175</v>
      </c>
      <c r="E16" s="16" t="s">
        <v>76</v>
      </c>
      <c r="F16" s="16" t="s">
        <v>66</v>
      </c>
      <c r="G16" s="16" t="s">
        <v>270</v>
      </c>
      <c r="H16" s="16"/>
      <c r="I16" s="21">
        <v>205</v>
      </c>
      <c r="J16" s="21"/>
      <c r="K16" s="21"/>
      <c r="L16" s="21"/>
      <c r="M16" s="21"/>
      <c r="N16" s="21"/>
      <c r="O16" s="20"/>
      <c r="P16" s="21">
        <f>LARGE(I16:N16,1)</f>
        <v>205</v>
      </c>
      <c r="Q16" s="21"/>
      <c r="R16" s="21"/>
      <c r="S16" s="21"/>
      <c r="T16" s="19">
        <f>SUM(P16:S16)</f>
        <v>205</v>
      </c>
      <c r="V16" s="25"/>
      <c r="Z16" s="6"/>
    </row>
    <row r="17" spans="2:26" ht="21.45" customHeight="1" x14ac:dyDescent="0.4">
      <c r="B17" s="37">
        <v>11</v>
      </c>
      <c r="C17" s="17" t="s">
        <v>126</v>
      </c>
      <c r="D17" s="18" t="s">
        <v>162</v>
      </c>
      <c r="E17" s="16" t="s">
        <v>246</v>
      </c>
      <c r="F17" s="16" t="s">
        <v>66</v>
      </c>
      <c r="G17" s="16" t="s">
        <v>270</v>
      </c>
      <c r="H17" s="16"/>
      <c r="I17" s="21"/>
      <c r="J17" s="21"/>
      <c r="K17" s="21">
        <v>17</v>
      </c>
      <c r="L17" s="21">
        <v>186.01</v>
      </c>
      <c r="M17" s="21"/>
      <c r="N17" s="21"/>
      <c r="O17" s="20"/>
      <c r="P17" s="21">
        <f>LARGE(I17:N17,1)</f>
        <v>186.01</v>
      </c>
      <c r="Q17" s="21">
        <f>LARGE(I17:N17,2)</f>
        <v>17</v>
      </c>
      <c r="R17" s="21"/>
      <c r="S17" s="21"/>
      <c r="T17" s="19">
        <f>SUM(P17:S17)</f>
        <v>203.01</v>
      </c>
      <c r="V17" s="25"/>
      <c r="Z17" s="6"/>
    </row>
    <row r="18" spans="2:26" ht="21.45" customHeight="1" x14ac:dyDescent="0.4">
      <c r="B18" s="37">
        <v>12</v>
      </c>
      <c r="C18" s="17" t="s">
        <v>54</v>
      </c>
      <c r="D18" s="18" t="s">
        <v>55</v>
      </c>
      <c r="E18" s="16" t="s">
        <v>131</v>
      </c>
      <c r="F18" s="16" t="s">
        <v>66</v>
      </c>
      <c r="G18" s="16" t="s">
        <v>270</v>
      </c>
      <c r="H18" s="16"/>
      <c r="I18" s="21">
        <v>171</v>
      </c>
      <c r="J18" s="21"/>
      <c r="K18" s="21"/>
      <c r="L18" s="21"/>
      <c r="M18" s="21"/>
      <c r="N18" s="21"/>
      <c r="O18" s="20"/>
      <c r="P18" s="21">
        <f>LARGE(I18:N18,1)</f>
        <v>171</v>
      </c>
      <c r="Q18" s="21"/>
      <c r="R18" s="21"/>
      <c r="S18" s="21"/>
      <c r="T18" s="19">
        <f>SUM(P18:S18)</f>
        <v>171</v>
      </c>
      <c r="V18" s="25"/>
      <c r="Z18" s="6"/>
    </row>
    <row r="19" spans="2:26" ht="21.45" customHeight="1" x14ac:dyDescent="0.4">
      <c r="B19" s="37">
        <v>13</v>
      </c>
      <c r="C19" s="17" t="s">
        <v>185</v>
      </c>
      <c r="D19" s="18" t="s">
        <v>186</v>
      </c>
      <c r="E19" s="16" t="s">
        <v>194</v>
      </c>
      <c r="F19" s="16" t="s">
        <v>151</v>
      </c>
      <c r="G19" s="16" t="s">
        <v>270</v>
      </c>
      <c r="H19" s="16"/>
      <c r="I19" s="21">
        <v>165</v>
      </c>
      <c r="J19" s="21"/>
      <c r="K19" s="21"/>
      <c r="L19" s="21"/>
      <c r="M19" s="21"/>
      <c r="N19" s="21"/>
      <c r="O19" s="20"/>
      <c r="P19" s="21">
        <f>LARGE(I19:N19,1)</f>
        <v>165</v>
      </c>
      <c r="Q19" s="21"/>
      <c r="R19" s="21"/>
      <c r="S19" s="21"/>
      <c r="T19" s="19">
        <f>SUM(P19:S19)</f>
        <v>165</v>
      </c>
      <c r="V19" s="25"/>
      <c r="Z19" s="6"/>
    </row>
    <row r="20" spans="2:26" ht="18" customHeight="1" x14ac:dyDescent="0.4">
      <c r="B20" s="22"/>
      <c r="C20" s="17"/>
      <c r="D20" s="18"/>
      <c r="E20" s="16"/>
      <c r="F20" s="16"/>
      <c r="G20" s="16"/>
      <c r="H20" s="16"/>
      <c r="I20" s="21"/>
      <c r="J20" s="21"/>
      <c r="K20" s="21"/>
      <c r="L20" s="21"/>
      <c r="M20" s="21"/>
      <c r="N20" s="21"/>
      <c r="O20" s="20"/>
      <c r="P20" s="21"/>
      <c r="Q20" s="21"/>
      <c r="R20" s="21"/>
      <c r="S20" s="21"/>
      <c r="T20" s="19"/>
    </row>
    <row r="22" spans="2:26" ht="17.399999999999999" x14ac:dyDescent="0.3">
      <c r="C22" s="30" t="s">
        <v>147</v>
      </c>
    </row>
    <row r="23" spans="2:26" ht="17.399999999999999" x14ac:dyDescent="0.3">
      <c r="C23" s="30" t="s">
        <v>145</v>
      </c>
    </row>
    <row r="24" spans="2:26" ht="17.399999999999999" x14ac:dyDescent="0.3">
      <c r="C24" s="30" t="s">
        <v>146</v>
      </c>
    </row>
  </sheetData>
  <autoFilter ref="C6:F19"/>
  <sortState ref="C7:T19">
    <sortCondition descending="1" ref="T7:T19"/>
  </sortState>
  <mergeCells count="2">
    <mergeCell ref="I4:N4"/>
    <mergeCell ref="P4:T4"/>
  </mergeCells>
  <phoneticPr fontId="6" type="noConversion"/>
  <pageMargins left="0.75" right="0.75" top="1" bottom="1" header="0.5" footer="0.5"/>
  <pageSetup paperSize="9" scale="33" orientation="portrait" horizontalDpi="4294967292" verticalDpi="4294967292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25"/>
  <sheetViews>
    <sheetView zoomScale="40" zoomScaleNormal="40" zoomScalePageLayoutView="75" workbookViewId="0">
      <selection activeCell="AC27" sqref="AC27"/>
    </sheetView>
  </sheetViews>
  <sheetFormatPr defaultColWidth="8.69921875" defaultRowHeight="15.6" x14ac:dyDescent="0.3"/>
  <cols>
    <col min="1" max="1" width="3.69921875" style="7" customWidth="1"/>
    <col min="2" max="2" width="6.796875" style="1" customWidth="1"/>
    <col min="3" max="3" width="15.8984375" customWidth="1"/>
    <col min="4" max="4" width="19.796875" customWidth="1"/>
    <col min="5" max="5" width="19.69921875" bestFit="1" customWidth="1"/>
    <col min="6" max="6" width="30.69921875" bestFit="1" customWidth="1"/>
    <col min="7" max="7" width="9.296875" bestFit="1" customWidth="1"/>
    <col min="8" max="8" width="2" style="7" customWidth="1"/>
    <col min="9" max="14" width="10.296875" customWidth="1"/>
    <col min="15" max="15" width="2" style="7" customWidth="1"/>
    <col min="16" max="19" width="14.19921875" bestFit="1" customWidth="1"/>
    <col min="20" max="20" width="14.296875" bestFit="1" customWidth="1"/>
    <col min="21" max="21" width="2.5" style="7" customWidth="1"/>
    <col min="22" max="22" width="8.69921875" customWidth="1"/>
  </cols>
  <sheetData>
    <row r="1" spans="1:26" ht="61.8" customHeight="1" x14ac:dyDescent="0.3"/>
    <row r="2" spans="1:26" ht="61.8" customHeight="1" x14ac:dyDescent="0.3">
      <c r="D2" s="2"/>
      <c r="E2" s="2"/>
    </row>
    <row r="3" spans="1:26" ht="61.8" customHeight="1" x14ac:dyDescent="0.3">
      <c r="E3" s="3"/>
      <c r="F3" s="43" t="s">
        <v>257</v>
      </c>
      <c r="G3" s="43"/>
    </row>
    <row r="4" spans="1:26" s="5" customFormat="1" ht="31.8" customHeight="1" x14ac:dyDescent="0.3">
      <c r="A4" s="4"/>
      <c r="B4" s="36" t="s">
        <v>6</v>
      </c>
      <c r="C4" s="36" t="s">
        <v>35</v>
      </c>
      <c r="D4" s="36" t="s">
        <v>36</v>
      </c>
      <c r="E4" s="36" t="s">
        <v>250</v>
      </c>
      <c r="F4" s="36" t="s">
        <v>251</v>
      </c>
      <c r="G4" s="36" t="s">
        <v>269</v>
      </c>
      <c r="H4" s="41"/>
      <c r="I4" s="45" t="s">
        <v>169</v>
      </c>
      <c r="J4" s="45"/>
      <c r="K4" s="45"/>
      <c r="L4" s="45"/>
      <c r="M4" s="45"/>
      <c r="N4" s="45"/>
      <c r="O4" s="42"/>
      <c r="P4" s="45" t="s">
        <v>168</v>
      </c>
      <c r="Q4" s="45"/>
      <c r="R4" s="45"/>
      <c r="S4" s="45"/>
      <c r="T4" s="45"/>
      <c r="U4" s="4"/>
    </row>
    <row r="5" spans="1:26" s="5" customFormat="1" ht="42" customHeight="1" x14ac:dyDescent="0.4">
      <c r="A5" s="4"/>
      <c r="B5" s="40"/>
      <c r="C5" s="4"/>
      <c r="D5" s="4"/>
      <c r="E5" s="4"/>
      <c r="F5" s="4"/>
      <c r="G5" s="4"/>
      <c r="H5" s="4"/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11"/>
      <c r="P5" s="35" t="s">
        <v>163</v>
      </c>
      <c r="Q5" s="35" t="s">
        <v>164</v>
      </c>
      <c r="R5" s="35" t="s">
        <v>165</v>
      </c>
      <c r="S5" s="35" t="s">
        <v>166</v>
      </c>
      <c r="T5" s="35" t="s">
        <v>167</v>
      </c>
      <c r="U5" s="8"/>
    </row>
    <row r="6" spans="1:26" s="4" customFormat="1" ht="12" customHeight="1" x14ac:dyDescent="0.4">
      <c r="B6" s="40"/>
      <c r="I6" s="11"/>
      <c r="J6" s="11"/>
      <c r="K6" s="11"/>
      <c r="L6" s="11"/>
      <c r="M6" s="11"/>
      <c r="N6" s="11"/>
      <c r="O6" s="11"/>
      <c r="P6" s="12"/>
      <c r="Q6" s="12"/>
      <c r="R6" s="12"/>
      <c r="S6" s="12"/>
      <c r="T6" s="12"/>
      <c r="U6" s="8"/>
    </row>
    <row r="7" spans="1:26" ht="21.45" customHeight="1" x14ac:dyDescent="0.4">
      <c r="B7" s="37">
        <v>1</v>
      </c>
      <c r="C7" s="17" t="s">
        <v>118</v>
      </c>
      <c r="D7" s="18" t="s">
        <v>152</v>
      </c>
      <c r="E7" s="16" t="s">
        <v>138</v>
      </c>
      <c r="F7" s="16" t="s">
        <v>66</v>
      </c>
      <c r="G7" s="16" t="s">
        <v>270</v>
      </c>
      <c r="H7" s="16"/>
      <c r="I7" s="21">
        <v>244.08</v>
      </c>
      <c r="J7" s="21">
        <v>246.06</v>
      </c>
      <c r="K7" s="21">
        <v>245.09</v>
      </c>
      <c r="L7" s="21">
        <v>243.06</v>
      </c>
      <c r="M7" s="21">
        <v>245.07</v>
      </c>
      <c r="N7" s="21">
        <v>238.05</v>
      </c>
      <c r="O7" s="20"/>
      <c r="P7" s="21">
        <f>LARGE(I7:N7,1)</f>
        <v>246.06</v>
      </c>
      <c r="Q7" s="21">
        <f>LARGE(I7:N7,2)</f>
        <v>245.09</v>
      </c>
      <c r="R7" s="21">
        <f>LARGE(I7:N7,3)</f>
        <v>245.07</v>
      </c>
      <c r="S7" s="21">
        <f>LARGE(I7:N7,4)</f>
        <v>244.08</v>
      </c>
      <c r="T7" s="19">
        <f>SUM(P7:S7)</f>
        <v>980.30000000000007</v>
      </c>
      <c r="V7" s="25"/>
      <c r="W7" s="7"/>
      <c r="X7" s="7"/>
      <c r="Z7" s="6"/>
    </row>
    <row r="8" spans="1:26" ht="21.45" customHeight="1" x14ac:dyDescent="0.4">
      <c r="B8" s="37">
        <f t="shared" ref="B8:B20" si="0">B7+1</f>
        <v>2</v>
      </c>
      <c r="C8" s="17" t="s">
        <v>212</v>
      </c>
      <c r="D8" s="18" t="s">
        <v>102</v>
      </c>
      <c r="E8" s="16" t="s">
        <v>197</v>
      </c>
      <c r="F8" s="16" t="s">
        <v>201</v>
      </c>
      <c r="G8" s="16" t="s">
        <v>270</v>
      </c>
      <c r="H8" s="16"/>
      <c r="I8" s="21">
        <v>237.02</v>
      </c>
      <c r="J8" s="21">
        <v>239.06</v>
      </c>
      <c r="K8" s="21">
        <v>237.05</v>
      </c>
      <c r="L8" s="21">
        <v>241.05</v>
      </c>
      <c r="M8" s="21">
        <v>240.06</v>
      </c>
      <c r="N8" s="21">
        <v>240.05</v>
      </c>
      <c r="O8" s="20"/>
      <c r="P8" s="21">
        <f>LARGE(I8:N8,1)</f>
        <v>241.05</v>
      </c>
      <c r="Q8" s="21">
        <f>LARGE(I8:N8,2)</f>
        <v>240.06</v>
      </c>
      <c r="R8" s="21">
        <f>LARGE(I8:N8,3)</f>
        <v>240.05</v>
      </c>
      <c r="S8" s="21">
        <f>LARGE(I8:N8,4)</f>
        <v>239.06</v>
      </c>
      <c r="T8" s="19">
        <f>SUM(P8:S8)</f>
        <v>960.22</v>
      </c>
      <c r="V8" s="25"/>
      <c r="W8" s="7"/>
      <c r="X8" s="7"/>
      <c r="Z8" s="6"/>
    </row>
    <row r="9" spans="1:26" ht="21.45" customHeight="1" x14ac:dyDescent="0.4">
      <c r="B9" s="37">
        <f t="shared" si="0"/>
        <v>3</v>
      </c>
      <c r="C9" s="17" t="s">
        <v>3</v>
      </c>
      <c r="D9" s="18" t="s">
        <v>103</v>
      </c>
      <c r="E9" s="16" t="s">
        <v>211</v>
      </c>
      <c r="F9" s="16" t="s">
        <v>201</v>
      </c>
      <c r="G9" s="16" t="s">
        <v>270</v>
      </c>
      <c r="H9" s="16"/>
      <c r="I9" s="21">
        <v>237.06</v>
      </c>
      <c r="J9" s="21">
        <v>240.07</v>
      </c>
      <c r="K9" s="21">
        <v>237.06</v>
      </c>
      <c r="L9" s="21">
        <v>239.07</v>
      </c>
      <c r="M9" s="21">
        <v>240.01</v>
      </c>
      <c r="N9" s="21">
        <v>240.04</v>
      </c>
      <c r="O9" s="20"/>
      <c r="P9" s="21">
        <f>LARGE(I9:N9,1)</f>
        <v>240.07</v>
      </c>
      <c r="Q9" s="21">
        <f>LARGE(I9:N9,2)</f>
        <v>240.04</v>
      </c>
      <c r="R9" s="21">
        <f>LARGE(I9:N9,3)</f>
        <v>240.01</v>
      </c>
      <c r="S9" s="21">
        <f>LARGE(I9:N9,4)</f>
        <v>239.07</v>
      </c>
      <c r="T9" s="19">
        <f>SUM(P9:S9)</f>
        <v>959.19</v>
      </c>
      <c r="V9" s="25"/>
      <c r="W9" s="7"/>
      <c r="X9" s="7"/>
      <c r="Z9" s="6"/>
    </row>
    <row r="10" spans="1:26" ht="21.45" customHeight="1" x14ac:dyDescent="0.4">
      <c r="B10" s="37">
        <f t="shared" si="0"/>
        <v>4</v>
      </c>
      <c r="C10" s="17" t="s">
        <v>104</v>
      </c>
      <c r="D10" s="18" t="s">
        <v>202</v>
      </c>
      <c r="E10" s="16" t="s">
        <v>213</v>
      </c>
      <c r="F10" s="16" t="s">
        <v>201</v>
      </c>
      <c r="G10" s="16" t="s">
        <v>270</v>
      </c>
      <c r="H10" s="16"/>
      <c r="I10" s="21">
        <v>240.06</v>
      </c>
      <c r="J10" s="21">
        <v>239.04</v>
      </c>
      <c r="K10" s="21">
        <v>235.05</v>
      </c>
      <c r="L10" s="21">
        <v>239.06</v>
      </c>
      <c r="M10" s="21">
        <v>240.05</v>
      </c>
      <c r="N10" s="21"/>
      <c r="P10" s="21">
        <f>LARGE(I10:N10,1)</f>
        <v>240.06</v>
      </c>
      <c r="Q10" s="21">
        <f>LARGE(I10:N10,2)</f>
        <v>240.05</v>
      </c>
      <c r="R10" s="21">
        <f>LARGE(I10:N10,3)</f>
        <v>239.06</v>
      </c>
      <c r="S10" s="21">
        <f>LARGE(I10:N10,4)</f>
        <v>239.04</v>
      </c>
      <c r="T10" s="19">
        <f>SUM(P10:S10)</f>
        <v>958.21</v>
      </c>
      <c r="V10" s="25"/>
      <c r="W10" s="7"/>
      <c r="X10" s="7"/>
      <c r="Z10" s="6"/>
    </row>
    <row r="11" spans="1:26" ht="21.45" customHeight="1" x14ac:dyDescent="0.4">
      <c r="B11" s="37">
        <f t="shared" si="0"/>
        <v>5</v>
      </c>
      <c r="C11" s="17" t="s">
        <v>24</v>
      </c>
      <c r="D11" s="18" t="s">
        <v>27</v>
      </c>
      <c r="E11" s="16" t="s">
        <v>137</v>
      </c>
      <c r="F11" s="16" t="s">
        <v>180</v>
      </c>
      <c r="G11" s="16" t="s">
        <v>270</v>
      </c>
      <c r="H11" s="16"/>
      <c r="I11" s="21">
        <v>240.05</v>
      </c>
      <c r="J11" s="21">
        <v>239.03</v>
      </c>
      <c r="K11" s="21">
        <v>234.03</v>
      </c>
      <c r="L11" s="21">
        <v>239.05</v>
      </c>
      <c r="M11" s="21">
        <v>238.02</v>
      </c>
      <c r="N11" s="21"/>
      <c r="O11" s="20"/>
      <c r="P11" s="21">
        <f>LARGE(I11:N11,1)</f>
        <v>240.05</v>
      </c>
      <c r="Q11" s="21">
        <f>LARGE(I11:N11,2)</f>
        <v>239.05</v>
      </c>
      <c r="R11" s="21">
        <f>LARGE(I11:N11,3)</f>
        <v>239.03</v>
      </c>
      <c r="S11" s="21">
        <f>LARGE(I11:N11,4)</f>
        <v>238.02</v>
      </c>
      <c r="T11" s="19">
        <f>SUM(P11:S11)</f>
        <v>956.15</v>
      </c>
      <c r="V11" s="25"/>
      <c r="W11" s="7"/>
      <c r="X11" s="7"/>
      <c r="Z11" s="6"/>
    </row>
    <row r="12" spans="1:26" ht="21.45" customHeight="1" x14ac:dyDescent="0.4">
      <c r="B12" s="37">
        <f t="shared" si="0"/>
        <v>6</v>
      </c>
      <c r="C12" s="17" t="s">
        <v>195</v>
      </c>
      <c r="D12" s="18" t="s">
        <v>196</v>
      </c>
      <c r="E12" s="16" t="s">
        <v>197</v>
      </c>
      <c r="F12" s="16" t="s">
        <v>151</v>
      </c>
      <c r="G12" s="16" t="s">
        <v>270</v>
      </c>
      <c r="H12" s="16"/>
      <c r="I12" s="21">
        <v>234.01</v>
      </c>
      <c r="J12" s="21">
        <v>231.03</v>
      </c>
      <c r="K12" s="21">
        <v>231.01</v>
      </c>
      <c r="L12" s="21">
        <v>235.03</v>
      </c>
      <c r="M12" s="21">
        <v>243.1</v>
      </c>
      <c r="N12" s="21">
        <v>239.01</v>
      </c>
      <c r="O12" s="20"/>
      <c r="P12" s="21">
        <f>LARGE(I12:N12,1)</f>
        <v>243.1</v>
      </c>
      <c r="Q12" s="21">
        <f>LARGE(I12:N12,2)</f>
        <v>239.01</v>
      </c>
      <c r="R12" s="21">
        <f>LARGE(I12:N12,3)</f>
        <v>235.03</v>
      </c>
      <c r="S12" s="21">
        <f>LARGE(I12:N12,4)</f>
        <v>234.01</v>
      </c>
      <c r="T12" s="19">
        <f>SUM(P12:S12)</f>
        <v>951.15</v>
      </c>
      <c r="V12" s="25"/>
      <c r="W12" s="7"/>
      <c r="X12" s="7"/>
      <c r="Z12" s="6"/>
    </row>
    <row r="13" spans="1:26" ht="21.45" customHeight="1" x14ac:dyDescent="0.4">
      <c r="B13" s="37">
        <f t="shared" si="0"/>
        <v>7</v>
      </c>
      <c r="C13" s="17" t="s">
        <v>13</v>
      </c>
      <c r="D13" s="18" t="s">
        <v>105</v>
      </c>
      <c r="E13" s="16" t="s">
        <v>211</v>
      </c>
      <c r="F13" s="16" t="s">
        <v>201</v>
      </c>
      <c r="G13" s="16" t="s">
        <v>270</v>
      </c>
      <c r="H13" s="16"/>
      <c r="I13" s="21">
        <v>236.02</v>
      </c>
      <c r="J13" s="21">
        <v>236.03</v>
      </c>
      <c r="K13" s="21">
        <v>233.06</v>
      </c>
      <c r="L13" s="21">
        <v>234.06</v>
      </c>
      <c r="M13" s="21"/>
      <c r="N13" s="21"/>
      <c r="O13" s="20"/>
      <c r="P13" s="21">
        <f>LARGE(I13:N13,1)</f>
        <v>236.03</v>
      </c>
      <c r="Q13" s="21">
        <f>LARGE(I13:N13,2)</f>
        <v>236.02</v>
      </c>
      <c r="R13" s="21">
        <f>LARGE(I13:N13,3)</f>
        <v>234.06</v>
      </c>
      <c r="S13" s="21">
        <f>LARGE(I13:N13,4)</f>
        <v>233.06</v>
      </c>
      <c r="T13" s="19">
        <f>SUM(P13:S13)</f>
        <v>939.17000000000007</v>
      </c>
      <c r="V13" s="25"/>
      <c r="W13" s="7"/>
      <c r="X13" s="7"/>
      <c r="Z13" s="6"/>
    </row>
    <row r="14" spans="1:26" ht="21.45" customHeight="1" x14ac:dyDescent="0.4">
      <c r="B14" s="37">
        <f t="shared" si="0"/>
        <v>8</v>
      </c>
      <c r="C14" s="17" t="s">
        <v>13</v>
      </c>
      <c r="D14" s="18" t="s">
        <v>148</v>
      </c>
      <c r="E14" s="16" t="s">
        <v>237</v>
      </c>
      <c r="F14" s="16" t="s">
        <v>229</v>
      </c>
      <c r="G14" s="16" t="s">
        <v>272</v>
      </c>
      <c r="H14" s="16"/>
      <c r="I14" s="21"/>
      <c r="J14" s="21">
        <v>226.02</v>
      </c>
      <c r="K14" s="21">
        <v>221.02</v>
      </c>
      <c r="L14" s="21">
        <v>211</v>
      </c>
      <c r="M14" s="21">
        <v>227.04</v>
      </c>
      <c r="N14" s="21">
        <v>231.02</v>
      </c>
      <c r="P14" s="21">
        <f>LARGE(I14:N14,1)</f>
        <v>231.02</v>
      </c>
      <c r="Q14" s="21">
        <f>LARGE(I14:N14,2)</f>
        <v>227.04</v>
      </c>
      <c r="R14" s="21">
        <f>LARGE(I14:N14,3)</f>
        <v>226.02</v>
      </c>
      <c r="S14" s="21">
        <f>LARGE(I14:N14,4)</f>
        <v>221.02</v>
      </c>
      <c r="T14" s="19">
        <f>SUM(P14:S14)</f>
        <v>905.1</v>
      </c>
      <c r="V14" s="25"/>
      <c r="W14" s="7"/>
      <c r="X14" s="7"/>
      <c r="Z14" s="6"/>
    </row>
    <row r="15" spans="1:26" ht="21.45" customHeight="1" x14ac:dyDescent="0.4">
      <c r="B15" s="37">
        <f t="shared" si="0"/>
        <v>9</v>
      </c>
      <c r="C15" s="17" t="s">
        <v>236</v>
      </c>
      <c r="D15" s="18" t="s">
        <v>120</v>
      </c>
      <c r="E15" s="16" t="s">
        <v>237</v>
      </c>
      <c r="F15" s="16" t="s">
        <v>229</v>
      </c>
      <c r="G15" s="16" t="s">
        <v>272</v>
      </c>
      <c r="H15" s="16"/>
      <c r="I15" s="21"/>
      <c r="J15" s="21">
        <v>212.01</v>
      </c>
      <c r="K15" s="21">
        <v>230</v>
      </c>
      <c r="L15" s="21">
        <v>227.02</v>
      </c>
      <c r="M15" s="21">
        <v>229.01</v>
      </c>
      <c r="N15" s="21">
        <v>216.02</v>
      </c>
      <c r="O15" s="20"/>
      <c r="P15" s="21">
        <f>LARGE(I15:N15,1)</f>
        <v>230</v>
      </c>
      <c r="Q15" s="21">
        <f>LARGE(I15:N15,2)</f>
        <v>229.01</v>
      </c>
      <c r="R15" s="21">
        <f>LARGE(I15:N15,3)</f>
        <v>227.02</v>
      </c>
      <c r="S15" s="21">
        <f>LARGE(I15:N15,4)</f>
        <v>216.02</v>
      </c>
      <c r="T15" s="19">
        <f>SUM(P15:S15)</f>
        <v>902.05</v>
      </c>
      <c r="V15" s="25"/>
      <c r="W15" s="7"/>
      <c r="X15" s="7"/>
      <c r="Z15" s="6"/>
    </row>
    <row r="16" spans="1:26" ht="21.45" customHeight="1" x14ac:dyDescent="0.4">
      <c r="B16" s="37">
        <f t="shared" si="0"/>
        <v>10</v>
      </c>
      <c r="C16" s="17" t="s">
        <v>109</v>
      </c>
      <c r="D16" s="18" t="s">
        <v>110</v>
      </c>
      <c r="E16" s="16" t="s">
        <v>170</v>
      </c>
      <c r="F16" s="16" t="s">
        <v>171</v>
      </c>
      <c r="G16" s="16" t="s">
        <v>272</v>
      </c>
      <c r="H16" s="16"/>
      <c r="I16" s="21">
        <v>238.02</v>
      </c>
      <c r="J16" s="21">
        <v>234.02</v>
      </c>
      <c r="K16" s="21">
        <v>235.02</v>
      </c>
      <c r="L16" s="21"/>
      <c r="M16" s="21"/>
      <c r="N16" s="21"/>
      <c r="O16" s="20"/>
      <c r="P16" s="21">
        <f>LARGE(I16:N16,1)</f>
        <v>238.02</v>
      </c>
      <c r="Q16" s="21">
        <f>LARGE(I16:N16,2)</f>
        <v>235.02</v>
      </c>
      <c r="R16" s="21">
        <f>LARGE(I16:N16,3)</f>
        <v>234.02</v>
      </c>
      <c r="S16" s="21"/>
      <c r="T16" s="19">
        <f>SUM(P16:S16)</f>
        <v>707.06000000000006</v>
      </c>
      <c r="V16" s="25"/>
      <c r="W16" s="7"/>
      <c r="X16" s="7"/>
      <c r="Z16" s="6"/>
    </row>
    <row r="17" spans="2:26" ht="21.45" customHeight="1" x14ac:dyDescent="0.4">
      <c r="B17" s="37">
        <f t="shared" si="0"/>
        <v>11</v>
      </c>
      <c r="C17" s="17" t="s">
        <v>118</v>
      </c>
      <c r="D17" s="18" t="s">
        <v>241</v>
      </c>
      <c r="E17" s="16" t="s">
        <v>237</v>
      </c>
      <c r="F17" s="16" t="s">
        <v>229</v>
      </c>
      <c r="G17" s="16" t="s">
        <v>272</v>
      </c>
      <c r="H17" s="16"/>
      <c r="I17" s="21"/>
      <c r="J17" s="21">
        <v>215</v>
      </c>
      <c r="K17" s="21">
        <v>197</v>
      </c>
      <c r="L17" s="7"/>
      <c r="M17" s="7"/>
      <c r="N17" s="21">
        <v>209</v>
      </c>
      <c r="P17" s="21">
        <f>LARGE(I17:N17,1)</f>
        <v>215</v>
      </c>
      <c r="Q17" s="21">
        <f>LARGE(I17:N17,2)</f>
        <v>209</v>
      </c>
      <c r="R17" s="21">
        <f>LARGE(I17:N17,3)</f>
        <v>197</v>
      </c>
      <c r="S17" s="7"/>
      <c r="T17" s="19">
        <f>SUM(P17:S17)</f>
        <v>621</v>
      </c>
      <c r="V17" s="25"/>
      <c r="W17" s="7"/>
      <c r="X17" s="7"/>
      <c r="Z17" s="6"/>
    </row>
    <row r="18" spans="2:26" ht="18" customHeight="1" x14ac:dyDescent="0.4">
      <c r="B18" s="37">
        <f t="shared" si="0"/>
        <v>12</v>
      </c>
      <c r="C18" s="17" t="s">
        <v>47</v>
      </c>
      <c r="D18" s="18" t="s">
        <v>68</v>
      </c>
      <c r="E18" s="16" t="s">
        <v>137</v>
      </c>
      <c r="F18" s="16" t="s">
        <v>66</v>
      </c>
      <c r="G18" s="16" t="s">
        <v>270</v>
      </c>
      <c r="H18" s="16"/>
      <c r="I18" s="21">
        <v>241.06</v>
      </c>
      <c r="J18" s="21"/>
      <c r="K18" s="21"/>
      <c r="L18" s="21"/>
      <c r="M18" s="21"/>
      <c r="N18" s="21"/>
      <c r="O18" s="20"/>
      <c r="P18" s="21">
        <f>LARGE(I18:N18,1)</f>
        <v>241.06</v>
      </c>
      <c r="Q18" s="21"/>
      <c r="R18" s="21"/>
      <c r="S18" s="21"/>
      <c r="T18" s="19">
        <f>SUM(P18:S18)</f>
        <v>241.06</v>
      </c>
      <c r="V18" s="7"/>
      <c r="W18" s="7"/>
      <c r="X18" s="7"/>
    </row>
    <row r="19" spans="2:26" ht="21" x14ac:dyDescent="0.4">
      <c r="B19" s="37">
        <f t="shared" si="0"/>
        <v>13</v>
      </c>
      <c r="C19" s="17" t="s">
        <v>143</v>
      </c>
      <c r="D19" s="18" t="s">
        <v>144</v>
      </c>
      <c r="E19" s="16" t="s">
        <v>137</v>
      </c>
      <c r="F19" s="16" t="s">
        <v>180</v>
      </c>
      <c r="G19" s="16" t="s">
        <v>270</v>
      </c>
      <c r="H19" s="16"/>
      <c r="I19" s="21">
        <v>236.02</v>
      </c>
      <c r="J19" s="21"/>
      <c r="K19" s="21"/>
      <c r="L19" s="21"/>
      <c r="M19" s="21"/>
      <c r="N19" s="21"/>
      <c r="O19" s="20"/>
      <c r="P19" s="21">
        <f>LARGE(I19:N19,1)</f>
        <v>236.02</v>
      </c>
      <c r="Q19" s="21"/>
      <c r="R19" s="21"/>
      <c r="S19" s="21"/>
      <c r="T19" s="19">
        <f>SUM(P19:S19)</f>
        <v>236.02</v>
      </c>
      <c r="V19" s="7"/>
      <c r="W19" s="7"/>
      <c r="X19" s="7"/>
    </row>
    <row r="20" spans="2:26" ht="21" x14ac:dyDescent="0.4">
      <c r="B20" s="37">
        <f t="shared" si="0"/>
        <v>14</v>
      </c>
      <c r="C20" s="17" t="s">
        <v>31</v>
      </c>
      <c r="D20" s="18" t="s">
        <v>32</v>
      </c>
      <c r="E20" s="16"/>
      <c r="F20" s="16" t="s">
        <v>224</v>
      </c>
      <c r="G20" s="16" t="s">
        <v>271</v>
      </c>
      <c r="H20" s="16"/>
      <c r="I20" s="21">
        <v>234.03</v>
      </c>
      <c r="J20" s="21"/>
      <c r="K20" s="21"/>
      <c r="L20" s="21"/>
      <c r="M20" s="21"/>
      <c r="N20" s="21"/>
      <c r="O20" s="20"/>
      <c r="P20" s="21">
        <f>LARGE(I20:N20,1)</f>
        <v>234.03</v>
      </c>
      <c r="Q20" s="21"/>
      <c r="R20" s="21"/>
      <c r="S20" s="21"/>
      <c r="T20" s="19">
        <f>SUM(P20:S20)</f>
        <v>234.03</v>
      </c>
      <c r="V20" s="7"/>
      <c r="W20" s="7"/>
      <c r="X20" s="7"/>
    </row>
    <row r="21" spans="2:26" ht="21" x14ac:dyDescent="0.35">
      <c r="C21" s="17"/>
      <c r="D21" s="18"/>
      <c r="E21" s="16"/>
      <c r="F21" s="16"/>
      <c r="G21" s="16"/>
      <c r="H21" s="16"/>
      <c r="I21" s="21"/>
      <c r="J21" s="21"/>
      <c r="K21" s="7"/>
      <c r="L21" s="7"/>
      <c r="M21" s="7"/>
      <c r="N21" s="7"/>
      <c r="P21" s="7"/>
      <c r="Q21" s="7"/>
      <c r="R21" s="7"/>
      <c r="S21" s="7"/>
      <c r="T21" s="7"/>
      <c r="V21" s="7"/>
      <c r="W21" s="7"/>
      <c r="X21" s="7"/>
    </row>
    <row r="22" spans="2:26" x14ac:dyDescent="0.3">
      <c r="C22" s="7"/>
      <c r="D22" s="7"/>
      <c r="E22" s="7"/>
      <c r="F22" s="7"/>
      <c r="G22" s="7"/>
      <c r="I22" s="7"/>
      <c r="J22" s="7"/>
      <c r="K22" s="7"/>
      <c r="L22" s="7"/>
      <c r="M22" s="7"/>
      <c r="N22" s="7"/>
      <c r="P22" s="7"/>
      <c r="Q22" s="7"/>
      <c r="R22" s="7"/>
      <c r="S22" s="7"/>
      <c r="T22" s="7"/>
      <c r="V22" s="7"/>
      <c r="W22" s="7"/>
      <c r="X22" s="7"/>
    </row>
    <row r="23" spans="2:26" ht="17.399999999999999" x14ac:dyDescent="0.3">
      <c r="C23" s="30" t="s">
        <v>147</v>
      </c>
    </row>
    <row r="24" spans="2:26" ht="17.399999999999999" x14ac:dyDescent="0.3">
      <c r="C24" s="30" t="s">
        <v>145</v>
      </c>
    </row>
    <row r="25" spans="2:26" ht="17.399999999999999" x14ac:dyDescent="0.3">
      <c r="C25" s="30" t="s">
        <v>146</v>
      </c>
    </row>
  </sheetData>
  <autoFilter ref="C6:F20"/>
  <sortState ref="C7:T20">
    <sortCondition descending="1" ref="T7:T20"/>
  </sortState>
  <mergeCells count="2">
    <mergeCell ref="I4:N4"/>
    <mergeCell ref="P4:T4"/>
  </mergeCells>
  <pageMargins left="0.7" right="0.7" top="0.75" bottom="0.75" header="0.3" footer="0.3"/>
  <pageSetup paperSize="9" scale="33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X39"/>
  <sheetViews>
    <sheetView zoomScale="40" zoomScaleNormal="40" zoomScalePageLayoutView="75" workbookViewId="0">
      <selection activeCell="AD12" sqref="AD12"/>
    </sheetView>
  </sheetViews>
  <sheetFormatPr defaultColWidth="8.69921875" defaultRowHeight="15.6" x14ac:dyDescent="0.3"/>
  <cols>
    <col min="1" max="1" width="3.69921875" style="7" customWidth="1"/>
    <col min="2" max="2" width="6.796875" style="1" customWidth="1"/>
    <col min="3" max="3" width="17" customWidth="1"/>
    <col min="4" max="4" width="18.296875" bestFit="1" customWidth="1"/>
    <col min="5" max="5" width="20.5" bestFit="1" customWidth="1"/>
    <col min="6" max="6" width="30.296875" bestFit="1" customWidth="1"/>
    <col min="7" max="7" width="9.296875" bestFit="1" customWidth="1"/>
    <col min="8" max="8" width="2" style="7" customWidth="1"/>
    <col min="9" max="14" width="10.296875" customWidth="1"/>
    <col min="15" max="15" width="2" style="7" customWidth="1"/>
    <col min="16" max="19" width="14.19921875" bestFit="1" customWidth="1"/>
    <col min="20" max="20" width="14.296875" bestFit="1" customWidth="1"/>
    <col min="21" max="21" width="2.5" style="7" customWidth="1"/>
    <col min="22" max="22" width="8.69921875" customWidth="1"/>
  </cols>
  <sheetData>
    <row r="1" spans="1:24" ht="61.8" customHeight="1" x14ac:dyDescent="0.3"/>
    <row r="2" spans="1:24" ht="61.8" customHeight="1" x14ac:dyDescent="0.3">
      <c r="D2" s="2"/>
      <c r="E2" s="2"/>
    </row>
    <row r="3" spans="1:24" ht="61.8" customHeight="1" x14ac:dyDescent="0.3">
      <c r="E3" s="3"/>
      <c r="F3" s="43" t="s">
        <v>258</v>
      </c>
      <c r="G3" s="43"/>
    </row>
    <row r="4" spans="1:24" s="5" customFormat="1" ht="31.8" customHeight="1" x14ac:dyDescent="0.4">
      <c r="A4" s="4"/>
      <c r="B4" s="36" t="s">
        <v>6</v>
      </c>
      <c r="C4" s="36" t="s">
        <v>35</v>
      </c>
      <c r="D4" s="36" t="s">
        <v>36</v>
      </c>
      <c r="E4" s="36" t="s">
        <v>250</v>
      </c>
      <c r="F4" s="36" t="s">
        <v>251</v>
      </c>
      <c r="G4" s="36" t="s">
        <v>269</v>
      </c>
      <c r="H4" s="40"/>
      <c r="I4" s="45" t="s">
        <v>169</v>
      </c>
      <c r="J4" s="45"/>
      <c r="K4" s="45"/>
      <c r="L4" s="45"/>
      <c r="M4" s="45"/>
      <c r="N4" s="45"/>
      <c r="O4" s="40"/>
      <c r="P4" s="45" t="s">
        <v>168</v>
      </c>
      <c r="Q4" s="45"/>
      <c r="R4" s="45"/>
      <c r="S4" s="45"/>
      <c r="T4" s="45"/>
      <c r="U4" s="4"/>
    </row>
    <row r="5" spans="1:24" s="5" customFormat="1" ht="41.55" customHeight="1" x14ac:dyDescent="0.4">
      <c r="A5" s="4"/>
      <c r="B5" s="40"/>
      <c r="C5" s="4"/>
      <c r="D5" s="4"/>
      <c r="E5" s="4"/>
      <c r="F5" s="4"/>
      <c r="G5" s="4"/>
      <c r="H5" s="4"/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11"/>
      <c r="P5" s="35" t="s">
        <v>163</v>
      </c>
      <c r="Q5" s="35" t="s">
        <v>164</v>
      </c>
      <c r="R5" s="35" t="s">
        <v>165</v>
      </c>
      <c r="S5" s="35" t="s">
        <v>166</v>
      </c>
      <c r="T5" s="35" t="s">
        <v>167</v>
      </c>
      <c r="U5" s="8"/>
    </row>
    <row r="6" spans="1:24" s="4" customFormat="1" ht="11.55" customHeight="1" x14ac:dyDescent="0.4">
      <c r="B6" s="40"/>
      <c r="I6" s="9"/>
      <c r="J6" s="9"/>
      <c r="K6" s="9"/>
      <c r="L6" s="9"/>
      <c r="M6" s="9"/>
      <c r="N6" s="9"/>
      <c r="O6" s="8"/>
      <c r="P6" s="10"/>
      <c r="Q6" s="10"/>
      <c r="R6" s="10"/>
      <c r="S6" s="10"/>
      <c r="T6" s="10"/>
      <c r="U6" s="8"/>
    </row>
    <row r="7" spans="1:24" ht="21.45" customHeight="1" x14ac:dyDescent="0.4">
      <c r="B7" s="37">
        <v>1</v>
      </c>
      <c r="C7" s="26" t="s">
        <v>80</v>
      </c>
      <c r="D7" s="47" t="s">
        <v>85</v>
      </c>
      <c r="E7" s="26" t="s">
        <v>127</v>
      </c>
      <c r="F7" s="16" t="s">
        <v>151</v>
      </c>
      <c r="G7" s="16" t="s">
        <v>270</v>
      </c>
      <c r="H7" s="16"/>
      <c r="I7" s="32"/>
      <c r="J7" s="32">
        <v>159.06</v>
      </c>
      <c r="K7" s="32">
        <v>160.05000000000001</v>
      </c>
      <c r="L7" s="32">
        <v>160.05000000000001</v>
      </c>
      <c r="M7" s="32">
        <v>159.05000000000001</v>
      </c>
      <c r="N7" s="32"/>
      <c r="O7" s="20"/>
      <c r="P7" s="21">
        <f>LARGE(I7:N7,1)</f>
        <v>160.05000000000001</v>
      </c>
      <c r="Q7" s="21">
        <f>LARGE(I7:N7,2)</f>
        <v>160.05000000000001</v>
      </c>
      <c r="R7" s="21">
        <f>LARGE(I7:N7,3)</f>
        <v>159.06</v>
      </c>
      <c r="S7" s="21">
        <f>LARGE(I7:N7,4)</f>
        <v>159.05000000000001</v>
      </c>
      <c r="T7" s="28">
        <f>SUM(P7:S7)</f>
        <v>638.21</v>
      </c>
      <c r="V7" s="25"/>
      <c r="W7" s="7"/>
      <c r="X7" s="7"/>
    </row>
    <row r="8" spans="1:24" ht="21.45" customHeight="1" x14ac:dyDescent="0.4">
      <c r="B8" s="37">
        <f t="shared" ref="B8:B26" si="0">B7+1</f>
        <v>2</v>
      </c>
      <c r="C8" s="26" t="s">
        <v>69</v>
      </c>
      <c r="D8" s="47" t="s">
        <v>73</v>
      </c>
      <c r="E8" s="26" t="s">
        <v>134</v>
      </c>
      <c r="F8" s="16" t="s">
        <v>66</v>
      </c>
      <c r="G8" s="16" t="s">
        <v>270</v>
      </c>
      <c r="H8" s="16"/>
      <c r="I8" s="32">
        <v>155.02000000000001</v>
      </c>
      <c r="J8" s="32">
        <v>158.04</v>
      </c>
      <c r="K8" s="32">
        <v>158.06</v>
      </c>
      <c r="L8" s="32">
        <v>160.08000000000001</v>
      </c>
      <c r="M8" s="32">
        <v>158.05000000000001</v>
      </c>
      <c r="N8" s="32">
        <v>159.07</v>
      </c>
      <c r="O8" s="20"/>
      <c r="P8" s="21">
        <f>LARGE(I8:N8,1)</f>
        <v>160.08000000000001</v>
      </c>
      <c r="Q8" s="21">
        <f>LARGE(I8:N8,2)</f>
        <v>159.07</v>
      </c>
      <c r="R8" s="21">
        <f>LARGE(I8:N8,3)</f>
        <v>158.06</v>
      </c>
      <c r="S8" s="21">
        <f>LARGE(I8:N8,4)</f>
        <v>158.05000000000001</v>
      </c>
      <c r="T8" s="28">
        <f>SUM(P8:S8)</f>
        <v>635.26</v>
      </c>
      <c r="V8" s="25"/>
      <c r="W8" s="7"/>
      <c r="X8" s="7"/>
    </row>
    <row r="9" spans="1:24" ht="21.45" customHeight="1" x14ac:dyDescent="0.4">
      <c r="B9" s="37">
        <f t="shared" si="0"/>
        <v>3</v>
      </c>
      <c r="C9" s="26" t="s">
        <v>5</v>
      </c>
      <c r="D9" s="47" t="s">
        <v>41</v>
      </c>
      <c r="E9" s="26" t="s">
        <v>79</v>
      </c>
      <c r="F9" s="16" t="s">
        <v>66</v>
      </c>
      <c r="G9" s="16" t="s">
        <v>270</v>
      </c>
      <c r="H9" s="16"/>
      <c r="I9" s="32">
        <v>157.05000000000001</v>
      </c>
      <c r="J9" s="32">
        <v>157.03</v>
      </c>
      <c r="K9" s="32">
        <v>157.02000000000001</v>
      </c>
      <c r="L9" s="32">
        <v>159.06</v>
      </c>
      <c r="M9" s="32">
        <v>159.02000000000001</v>
      </c>
      <c r="N9" s="32">
        <v>158.06</v>
      </c>
      <c r="O9" s="20"/>
      <c r="P9" s="21">
        <f>LARGE(I9:N9,1)</f>
        <v>159.06</v>
      </c>
      <c r="Q9" s="21">
        <f>LARGE(I9:N9,2)</f>
        <v>159.02000000000001</v>
      </c>
      <c r="R9" s="21">
        <f>LARGE(I9:N9,3)</f>
        <v>158.06</v>
      </c>
      <c r="S9" s="21">
        <f>LARGE(I9:N9,4)</f>
        <v>157.05000000000001</v>
      </c>
      <c r="T9" s="28">
        <f>SUM(P9:S9)</f>
        <v>633.19000000000005</v>
      </c>
      <c r="V9" s="25"/>
      <c r="W9" s="7"/>
      <c r="X9" s="7"/>
    </row>
    <row r="10" spans="1:24" ht="21.45" customHeight="1" x14ac:dyDescent="0.4">
      <c r="B10" s="37">
        <f t="shared" si="0"/>
        <v>4</v>
      </c>
      <c r="C10" s="26" t="s">
        <v>24</v>
      </c>
      <c r="D10" s="47" t="s">
        <v>27</v>
      </c>
      <c r="E10" s="26" t="s">
        <v>129</v>
      </c>
      <c r="F10" s="16" t="s">
        <v>180</v>
      </c>
      <c r="G10" s="16" t="s">
        <v>270</v>
      </c>
      <c r="H10" s="16"/>
      <c r="I10" s="32">
        <v>157.03</v>
      </c>
      <c r="J10" s="32">
        <v>157.05000000000001</v>
      </c>
      <c r="K10" s="32">
        <v>157.02000000000001</v>
      </c>
      <c r="L10" s="32">
        <v>159.04</v>
      </c>
      <c r="M10" s="32">
        <v>158.03</v>
      </c>
      <c r="N10" s="32">
        <v>159.06</v>
      </c>
      <c r="O10" s="20"/>
      <c r="P10" s="21">
        <f>LARGE(I10:N10,1)</f>
        <v>159.06</v>
      </c>
      <c r="Q10" s="21">
        <f>LARGE(I10:N10,2)</f>
        <v>159.04</v>
      </c>
      <c r="R10" s="21">
        <f>LARGE(I10:N10,3)</f>
        <v>158.03</v>
      </c>
      <c r="S10" s="21">
        <f>LARGE(I10:N10,4)</f>
        <v>157.05000000000001</v>
      </c>
      <c r="T10" s="28">
        <f>SUM(P10:S10)</f>
        <v>633.18000000000006</v>
      </c>
      <c r="V10" s="25"/>
      <c r="W10" s="7"/>
      <c r="X10" s="7"/>
    </row>
    <row r="11" spans="1:24" ht="21.45" customHeight="1" x14ac:dyDescent="0.4">
      <c r="B11" s="37">
        <f t="shared" si="0"/>
        <v>5</v>
      </c>
      <c r="C11" s="26" t="s">
        <v>118</v>
      </c>
      <c r="D11" s="47" t="s">
        <v>158</v>
      </c>
      <c r="E11" s="26" t="s">
        <v>134</v>
      </c>
      <c r="F11" s="16" t="s">
        <v>224</v>
      </c>
      <c r="G11" s="16" t="s">
        <v>271</v>
      </c>
      <c r="H11" s="16"/>
      <c r="I11" s="32">
        <v>156.02000000000001</v>
      </c>
      <c r="J11" s="32">
        <v>158.01</v>
      </c>
      <c r="K11" s="32">
        <v>160.04</v>
      </c>
      <c r="L11" s="32">
        <v>159.08000000000001</v>
      </c>
      <c r="M11" s="32">
        <v>152.04</v>
      </c>
      <c r="N11" s="32">
        <v>153.02000000000001</v>
      </c>
      <c r="O11" s="20"/>
      <c r="P11" s="21">
        <f>LARGE(I11:N11,1)</f>
        <v>160.04</v>
      </c>
      <c r="Q11" s="21">
        <f>LARGE(I11:N11,2)</f>
        <v>159.08000000000001</v>
      </c>
      <c r="R11" s="21">
        <f>LARGE(I11:N11,3)</f>
        <v>158.01</v>
      </c>
      <c r="S11" s="21">
        <f>LARGE(I11:N11,4)</f>
        <v>156.02000000000001</v>
      </c>
      <c r="T11" s="28">
        <f>SUM(P11:S11)</f>
        <v>633.15</v>
      </c>
      <c r="V11" s="25"/>
      <c r="W11" s="7"/>
      <c r="X11" s="7"/>
    </row>
    <row r="12" spans="1:24" ht="21.45" customHeight="1" x14ac:dyDescent="0.4">
      <c r="B12" s="37">
        <f t="shared" si="0"/>
        <v>6</v>
      </c>
      <c r="C12" s="26" t="s">
        <v>143</v>
      </c>
      <c r="D12" s="47" t="s">
        <v>144</v>
      </c>
      <c r="E12" s="26" t="s">
        <v>129</v>
      </c>
      <c r="F12" s="16" t="s">
        <v>180</v>
      </c>
      <c r="G12" s="16" t="s">
        <v>270</v>
      </c>
      <c r="H12" s="16"/>
      <c r="I12" s="32">
        <v>156.01</v>
      </c>
      <c r="J12" s="32">
        <v>158.06</v>
      </c>
      <c r="K12" s="32">
        <v>158.04</v>
      </c>
      <c r="L12" s="32">
        <v>158.06</v>
      </c>
      <c r="M12" s="32">
        <v>157.04</v>
      </c>
      <c r="N12" s="32">
        <v>158.02000000000001</v>
      </c>
      <c r="O12" s="20"/>
      <c r="P12" s="21">
        <f>LARGE(I12:N12,1)</f>
        <v>158.06</v>
      </c>
      <c r="Q12" s="21">
        <f>LARGE(I12:N12,2)</f>
        <v>158.06</v>
      </c>
      <c r="R12" s="21">
        <f>LARGE(I12:N12,3)</f>
        <v>158.04</v>
      </c>
      <c r="S12" s="21">
        <f>LARGE(I12:N12,4)</f>
        <v>158.02000000000001</v>
      </c>
      <c r="T12" s="28">
        <f>SUM(P12:S12)</f>
        <v>632.17999999999995</v>
      </c>
      <c r="V12" s="25"/>
      <c r="W12" s="7"/>
      <c r="X12" s="7"/>
    </row>
    <row r="13" spans="1:24" ht="21.45" customHeight="1" x14ac:dyDescent="0.4">
      <c r="B13" s="37">
        <f t="shared" si="0"/>
        <v>7</v>
      </c>
      <c r="C13" s="26" t="s">
        <v>195</v>
      </c>
      <c r="D13" s="47" t="s">
        <v>196</v>
      </c>
      <c r="E13" s="26" t="s">
        <v>129</v>
      </c>
      <c r="F13" s="16" t="s">
        <v>151</v>
      </c>
      <c r="G13" s="16" t="s">
        <v>270</v>
      </c>
      <c r="H13" s="16"/>
      <c r="I13" s="32"/>
      <c r="J13" s="32">
        <v>154.01</v>
      </c>
      <c r="K13" s="32">
        <v>156.02000000000001</v>
      </c>
      <c r="L13" s="32">
        <v>158.02000000000001</v>
      </c>
      <c r="M13" s="32">
        <v>160.03</v>
      </c>
      <c r="N13" s="32">
        <v>158.03</v>
      </c>
      <c r="O13" s="20"/>
      <c r="P13" s="21">
        <f>LARGE(I13:N13,1)</f>
        <v>160.03</v>
      </c>
      <c r="Q13" s="21">
        <f>LARGE(I13:N13,2)</f>
        <v>158.03</v>
      </c>
      <c r="R13" s="21">
        <f>LARGE(I13:N13,3)</f>
        <v>158.02000000000001</v>
      </c>
      <c r="S13" s="21">
        <f>LARGE(I13:N13,4)</f>
        <v>156.02000000000001</v>
      </c>
      <c r="T13" s="28">
        <f>SUM(P13:S13)</f>
        <v>632.1</v>
      </c>
      <c r="V13" s="25"/>
      <c r="W13" s="7"/>
      <c r="X13" s="7"/>
    </row>
    <row r="14" spans="1:24" ht="21.45" customHeight="1" x14ac:dyDescent="0.4">
      <c r="B14" s="37">
        <f t="shared" si="0"/>
        <v>8</v>
      </c>
      <c r="C14" s="26" t="s">
        <v>14</v>
      </c>
      <c r="D14" s="47" t="s">
        <v>15</v>
      </c>
      <c r="E14" s="26" t="s">
        <v>127</v>
      </c>
      <c r="F14" s="16" t="s">
        <v>224</v>
      </c>
      <c r="G14" s="16" t="s">
        <v>271</v>
      </c>
      <c r="H14" s="16"/>
      <c r="I14" s="32">
        <v>158</v>
      </c>
      <c r="J14" s="32">
        <v>156.02000000000001</v>
      </c>
      <c r="K14" s="32">
        <v>152.02000000000001</v>
      </c>
      <c r="L14" s="32">
        <v>158.05000000000001</v>
      </c>
      <c r="M14" s="32">
        <v>149</v>
      </c>
      <c r="N14" s="32">
        <v>156.02000000000001</v>
      </c>
      <c r="O14" s="20"/>
      <c r="P14" s="21">
        <f>LARGE(I14:N14,1)</f>
        <v>158.05000000000001</v>
      </c>
      <c r="Q14" s="21">
        <f>LARGE(I14:N14,2)</f>
        <v>158</v>
      </c>
      <c r="R14" s="21">
        <f>LARGE(I14:N14,3)</f>
        <v>156.02000000000001</v>
      </c>
      <c r="S14" s="21">
        <f>LARGE(I14:N14,4)</f>
        <v>156.02000000000001</v>
      </c>
      <c r="T14" s="28">
        <f>SUM(P14:S14)</f>
        <v>628.09</v>
      </c>
      <c r="V14" s="25"/>
      <c r="W14" s="7"/>
      <c r="X14" s="7"/>
    </row>
    <row r="15" spans="1:24" ht="21.45" customHeight="1" x14ac:dyDescent="0.4">
      <c r="B15" s="37">
        <f t="shared" si="0"/>
        <v>9</v>
      </c>
      <c r="C15" s="26" t="s">
        <v>218</v>
      </c>
      <c r="D15" s="47" t="s">
        <v>216</v>
      </c>
      <c r="E15" s="26" t="s">
        <v>130</v>
      </c>
      <c r="F15" s="16" t="s">
        <v>217</v>
      </c>
      <c r="G15" s="16" t="s">
        <v>270</v>
      </c>
      <c r="H15" s="16"/>
      <c r="I15" s="32">
        <v>156.02000000000001</v>
      </c>
      <c r="J15" s="32">
        <v>155.03</v>
      </c>
      <c r="K15" s="32"/>
      <c r="L15" s="32">
        <v>158.01</v>
      </c>
      <c r="M15" s="32">
        <v>154.04</v>
      </c>
      <c r="N15" s="32"/>
      <c r="O15" s="20"/>
      <c r="P15" s="21">
        <f>LARGE(I15:N15,1)</f>
        <v>158.01</v>
      </c>
      <c r="Q15" s="21">
        <f>LARGE(I15:N15,2)</f>
        <v>156.02000000000001</v>
      </c>
      <c r="R15" s="21">
        <f>LARGE(I15:N15,3)</f>
        <v>155.03</v>
      </c>
      <c r="S15" s="21">
        <f>LARGE(I15:N15,4)</f>
        <v>154.04</v>
      </c>
      <c r="T15" s="28">
        <f>SUM(P15:S15)</f>
        <v>623.09999999999991</v>
      </c>
      <c r="V15" s="25"/>
      <c r="W15" s="7"/>
      <c r="X15" s="7"/>
    </row>
    <row r="16" spans="1:24" ht="21.45" customHeight="1" x14ac:dyDescent="0.4">
      <c r="B16" s="37">
        <f t="shared" si="0"/>
        <v>10</v>
      </c>
      <c r="C16" s="26" t="s">
        <v>21</v>
      </c>
      <c r="D16" s="47" t="s">
        <v>19</v>
      </c>
      <c r="E16" s="26" t="s">
        <v>62</v>
      </c>
      <c r="F16" s="16" t="s">
        <v>224</v>
      </c>
      <c r="G16" s="16" t="s">
        <v>271</v>
      </c>
      <c r="H16" s="16"/>
      <c r="I16" s="32">
        <v>154.02000000000001</v>
      </c>
      <c r="J16" s="32">
        <v>151.03</v>
      </c>
      <c r="K16" s="32">
        <v>158.03</v>
      </c>
      <c r="L16" s="32">
        <v>154.03</v>
      </c>
      <c r="M16" s="32">
        <v>156.04</v>
      </c>
      <c r="N16" s="32">
        <v>153</v>
      </c>
      <c r="O16" s="20"/>
      <c r="P16" s="21">
        <f>LARGE(I16:N16,1)</f>
        <v>158.03</v>
      </c>
      <c r="Q16" s="21">
        <f>LARGE(I16:N16,2)</f>
        <v>156.04</v>
      </c>
      <c r="R16" s="21">
        <f>LARGE(I16:N16,3)</f>
        <v>154.03</v>
      </c>
      <c r="S16" s="21">
        <f>LARGE(I16:N16,4)</f>
        <v>154.02000000000001</v>
      </c>
      <c r="T16" s="28">
        <f>SUM(P16:S16)</f>
        <v>622.12</v>
      </c>
      <c r="V16" s="25"/>
      <c r="W16" s="7"/>
      <c r="X16" s="7"/>
    </row>
    <row r="17" spans="2:24" ht="21.45" customHeight="1" x14ac:dyDescent="0.4">
      <c r="B17" s="37">
        <f t="shared" si="0"/>
        <v>11</v>
      </c>
      <c r="C17" s="26" t="s">
        <v>14</v>
      </c>
      <c r="D17" s="47" t="s">
        <v>19</v>
      </c>
      <c r="E17" s="26" t="s">
        <v>57</v>
      </c>
      <c r="F17" s="16" t="s">
        <v>224</v>
      </c>
      <c r="G17" s="16" t="s">
        <v>271</v>
      </c>
      <c r="H17" s="16"/>
      <c r="I17" s="32">
        <v>158.01</v>
      </c>
      <c r="J17" s="32">
        <v>153.01</v>
      </c>
      <c r="K17" s="32">
        <v>159.05000000000001</v>
      </c>
      <c r="L17" s="32">
        <v>146.01</v>
      </c>
      <c r="M17" s="32"/>
      <c r="N17" s="32"/>
      <c r="O17" s="20"/>
      <c r="P17" s="21">
        <f>LARGE(I17:N17,1)</f>
        <v>159.05000000000001</v>
      </c>
      <c r="Q17" s="21">
        <f>LARGE(I17:N17,2)</f>
        <v>158.01</v>
      </c>
      <c r="R17" s="21">
        <f>LARGE(I17:N17,3)</f>
        <v>153.01</v>
      </c>
      <c r="S17" s="21">
        <f>LARGE(I17:N17,4)</f>
        <v>146.01</v>
      </c>
      <c r="T17" s="28">
        <f>SUM(P17:S17)</f>
        <v>616.07999999999993</v>
      </c>
      <c r="V17" s="25"/>
      <c r="W17" s="7"/>
      <c r="X17" s="7"/>
    </row>
    <row r="18" spans="2:24" ht="21.45" customHeight="1" x14ac:dyDescent="0.4">
      <c r="B18" s="37">
        <f t="shared" si="0"/>
        <v>12</v>
      </c>
      <c r="C18" s="26" t="s">
        <v>4</v>
      </c>
      <c r="D18" s="47" t="s">
        <v>38</v>
      </c>
      <c r="E18" s="26" t="s">
        <v>132</v>
      </c>
      <c r="F18" s="16" t="s">
        <v>66</v>
      </c>
      <c r="G18" s="16" t="s">
        <v>270</v>
      </c>
      <c r="H18" s="16"/>
      <c r="I18" s="32">
        <v>150.02000000000001</v>
      </c>
      <c r="J18" s="32">
        <v>152.01</v>
      </c>
      <c r="K18" s="32">
        <v>155</v>
      </c>
      <c r="L18" s="32">
        <v>145</v>
      </c>
      <c r="M18" s="32">
        <v>154.03</v>
      </c>
      <c r="N18" s="32">
        <v>151.01</v>
      </c>
      <c r="O18" s="20"/>
      <c r="P18" s="21">
        <f>LARGE(I18:N18,1)</f>
        <v>155</v>
      </c>
      <c r="Q18" s="21">
        <f>LARGE(I18:N18,2)</f>
        <v>154.03</v>
      </c>
      <c r="R18" s="21">
        <f>LARGE(I18:N18,3)</f>
        <v>152.01</v>
      </c>
      <c r="S18" s="21">
        <f>LARGE(I18:N18,4)</f>
        <v>151.01</v>
      </c>
      <c r="T18" s="28">
        <f>SUM(P18:S18)</f>
        <v>612.04999999999995</v>
      </c>
      <c r="V18" s="25"/>
      <c r="W18" s="7"/>
      <c r="X18" s="7"/>
    </row>
    <row r="19" spans="2:24" ht="21.45" customHeight="1" x14ac:dyDescent="0.4">
      <c r="B19" s="37">
        <f t="shared" si="0"/>
        <v>13</v>
      </c>
      <c r="C19" s="26" t="s">
        <v>71</v>
      </c>
      <c r="D19" s="47" t="s">
        <v>159</v>
      </c>
      <c r="E19" s="26" t="s">
        <v>63</v>
      </c>
      <c r="F19" s="16" t="s">
        <v>224</v>
      </c>
      <c r="G19" s="16" t="s">
        <v>271</v>
      </c>
      <c r="H19" s="16"/>
      <c r="I19" s="32">
        <v>151.03</v>
      </c>
      <c r="J19" s="32">
        <v>153.01</v>
      </c>
      <c r="K19" s="32">
        <v>150.01</v>
      </c>
      <c r="L19" s="32"/>
      <c r="M19" s="32">
        <v>147</v>
      </c>
      <c r="N19" s="32">
        <v>155.04</v>
      </c>
      <c r="O19" s="20"/>
      <c r="P19" s="21">
        <f>LARGE(I19:N19,1)</f>
        <v>155.04</v>
      </c>
      <c r="Q19" s="21">
        <f>LARGE(I19:N19,2)</f>
        <v>153.01</v>
      </c>
      <c r="R19" s="21">
        <f>LARGE(I19:N19,3)</f>
        <v>151.03</v>
      </c>
      <c r="S19" s="21">
        <f>LARGE(I19:N19,4)</f>
        <v>150.01</v>
      </c>
      <c r="T19" s="28">
        <f>SUM(P19:S19)</f>
        <v>609.08999999999992</v>
      </c>
      <c r="V19" s="25"/>
      <c r="W19" s="7"/>
      <c r="X19" s="7"/>
    </row>
    <row r="20" spans="2:24" ht="21.45" customHeight="1" x14ac:dyDescent="0.4">
      <c r="B20" s="37">
        <f t="shared" si="0"/>
        <v>14</v>
      </c>
      <c r="C20" s="26" t="s">
        <v>116</v>
      </c>
      <c r="D20" s="47" t="s">
        <v>239</v>
      </c>
      <c r="E20" s="26" t="s">
        <v>197</v>
      </c>
      <c r="F20" s="16" t="s">
        <v>229</v>
      </c>
      <c r="G20" s="16" t="s">
        <v>272</v>
      </c>
      <c r="H20" s="16"/>
      <c r="I20" s="32"/>
      <c r="J20" s="32">
        <v>149</v>
      </c>
      <c r="K20" s="32">
        <v>148</v>
      </c>
      <c r="L20" s="32">
        <v>154.01</v>
      </c>
      <c r="M20" s="32">
        <v>146.02000000000001</v>
      </c>
      <c r="N20" s="32">
        <v>154.03</v>
      </c>
      <c r="P20" s="21">
        <f>LARGE(I20:N20,1)</f>
        <v>154.03</v>
      </c>
      <c r="Q20" s="21">
        <f>LARGE(I20:N20,2)</f>
        <v>154.01</v>
      </c>
      <c r="R20" s="21">
        <f>LARGE(I20:N20,3)</f>
        <v>149</v>
      </c>
      <c r="S20" s="21">
        <f>LARGE(I20:N20,4)</f>
        <v>148</v>
      </c>
      <c r="T20" s="28">
        <f>SUM(P20:S20)</f>
        <v>605.04</v>
      </c>
      <c r="V20" s="25"/>
      <c r="W20" s="7"/>
      <c r="X20" s="7"/>
    </row>
    <row r="21" spans="2:24" ht="21.45" customHeight="1" x14ac:dyDescent="0.4">
      <c r="B21" s="37">
        <f t="shared" si="0"/>
        <v>15</v>
      </c>
      <c r="C21" s="26" t="s">
        <v>47</v>
      </c>
      <c r="D21" s="47" t="s">
        <v>114</v>
      </c>
      <c r="E21" s="26" t="s">
        <v>237</v>
      </c>
      <c r="F21" s="16" t="s">
        <v>229</v>
      </c>
      <c r="G21" s="16" t="s">
        <v>272</v>
      </c>
      <c r="H21" s="16"/>
      <c r="I21" s="32"/>
      <c r="J21" s="32">
        <v>150.02000000000001</v>
      </c>
      <c r="K21" s="32">
        <v>146.02000000000001</v>
      </c>
      <c r="L21" s="32">
        <v>143.02000000000001</v>
      </c>
      <c r="M21" s="32">
        <v>152</v>
      </c>
      <c r="N21" s="32">
        <v>148.01</v>
      </c>
      <c r="O21" s="20"/>
      <c r="P21" s="21">
        <f>LARGE(I21:N21,1)</f>
        <v>152</v>
      </c>
      <c r="Q21" s="21">
        <f>LARGE(I21:N21,2)</f>
        <v>150.02000000000001</v>
      </c>
      <c r="R21" s="21">
        <f>LARGE(I21:N21,3)</f>
        <v>148.01</v>
      </c>
      <c r="S21" s="21">
        <f>LARGE(I21:N21,4)</f>
        <v>146.02000000000001</v>
      </c>
      <c r="T21" s="28">
        <f>SUM(P21:S21)</f>
        <v>596.04999999999995</v>
      </c>
      <c r="V21" s="25"/>
      <c r="W21" s="7"/>
      <c r="X21" s="7"/>
    </row>
    <row r="22" spans="2:24" ht="21.45" customHeight="1" x14ac:dyDescent="0.4">
      <c r="B22" s="37">
        <f t="shared" si="0"/>
        <v>16</v>
      </c>
      <c r="C22" s="26" t="s">
        <v>33</v>
      </c>
      <c r="D22" s="47" t="s">
        <v>58</v>
      </c>
      <c r="E22" s="26" t="s">
        <v>57</v>
      </c>
      <c r="F22" s="16" t="s">
        <v>224</v>
      </c>
      <c r="G22" s="16" t="s">
        <v>271</v>
      </c>
      <c r="H22" s="16"/>
      <c r="I22" s="32">
        <v>151.01</v>
      </c>
      <c r="J22" s="32">
        <v>140</v>
      </c>
      <c r="K22" s="32">
        <v>145.01</v>
      </c>
      <c r="L22" s="32">
        <v>136.02000000000001</v>
      </c>
      <c r="M22" s="32"/>
      <c r="N22" s="32">
        <v>153.01</v>
      </c>
      <c r="O22" s="20"/>
      <c r="P22" s="21">
        <f>LARGE(I22:N22,1)</f>
        <v>153.01</v>
      </c>
      <c r="Q22" s="21">
        <f>LARGE(I22:N22,2)</f>
        <v>151.01</v>
      </c>
      <c r="R22" s="21">
        <f>LARGE(I22:N22,3)</f>
        <v>145.01</v>
      </c>
      <c r="S22" s="21">
        <f>LARGE(I22:N22,4)</f>
        <v>140</v>
      </c>
      <c r="T22" s="28">
        <f>SUM(P22:S22)</f>
        <v>589.03</v>
      </c>
      <c r="V22" s="25"/>
      <c r="W22" s="7"/>
      <c r="X22" s="7"/>
    </row>
    <row r="23" spans="2:24" ht="21.45" customHeight="1" x14ac:dyDescent="0.4">
      <c r="B23" s="37">
        <f t="shared" si="0"/>
        <v>17</v>
      </c>
      <c r="C23" s="26" t="s">
        <v>111</v>
      </c>
      <c r="D23" s="47" t="s">
        <v>112</v>
      </c>
      <c r="E23" s="26" t="s">
        <v>237</v>
      </c>
      <c r="F23" s="16" t="s">
        <v>229</v>
      </c>
      <c r="G23" s="16" t="s">
        <v>272</v>
      </c>
      <c r="H23" s="16"/>
      <c r="I23" s="32"/>
      <c r="J23" s="32">
        <v>143</v>
      </c>
      <c r="K23" s="32">
        <v>143.01</v>
      </c>
      <c r="L23" s="32">
        <v>146</v>
      </c>
      <c r="M23" s="32">
        <v>146.02000000000001</v>
      </c>
      <c r="N23" s="32">
        <v>143</v>
      </c>
      <c r="P23" s="21">
        <f>LARGE(I23:N23,1)</f>
        <v>146.02000000000001</v>
      </c>
      <c r="Q23" s="21">
        <f>LARGE(I23:N23,2)</f>
        <v>146</v>
      </c>
      <c r="R23" s="21">
        <f>LARGE(I23:N23,3)</f>
        <v>143.01</v>
      </c>
      <c r="S23" s="21">
        <f>LARGE(I23:N23,4)</f>
        <v>143</v>
      </c>
      <c r="T23" s="28">
        <f>SUM(P23:S23)</f>
        <v>578.03</v>
      </c>
      <c r="V23" s="25"/>
      <c r="W23" s="7"/>
      <c r="X23" s="7"/>
    </row>
    <row r="24" spans="2:24" ht="21" x14ac:dyDescent="0.4">
      <c r="B24" s="37">
        <f t="shared" si="0"/>
        <v>18</v>
      </c>
      <c r="C24" s="26" t="s">
        <v>236</v>
      </c>
      <c r="D24" s="47" t="s">
        <v>120</v>
      </c>
      <c r="E24" s="26" t="s">
        <v>238</v>
      </c>
      <c r="F24" s="16" t="s">
        <v>229</v>
      </c>
      <c r="G24" s="16" t="s">
        <v>272</v>
      </c>
      <c r="H24" s="16"/>
      <c r="I24" s="32"/>
      <c r="J24" s="32">
        <v>148.01</v>
      </c>
      <c r="K24" s="32">
        <v>130</v>
      </c>
      <c r="L24" s="32">
        <v>141.01</v>
      </c>
      <c r="M24" s="32">
        <v>137.02000000000001</v>
      </c>
      <c r="N24" s="32">
        <v>148</v>
      </c>
      <c r="P24" s="21">
        <f>LARGE(I24:N24,1)</f>
        <v>148.01</v>
      </c>
      <c r="Q24" s="21">
        <f>LARGE(I24:N24,2)</f>
        <v>148</v>
      </c>
      <c r="R24" s="21">
        <f>LARGE(I24:N24,3)</f>
        <v>141.01</v>
      </c>
      <c r="S24" s="21">
        <f>LARGE(I24:N24,4)</f>
        <v>137.02000000000001</v>
      </c>
      <c r="T24" s="28">
        <f>SUM(P24:S24)</f>
        <v>574.04</v>
      </c>
      <c r="V24" s="7"/>
      <c r="W24" s="7"/>
    </row>
    <row r="25" spans="2:24" ht="21" x14ac:dyDescent="0.4">
      <c r="B25" s="37">
        <f t="shared" si="0"/>
        <v>19</v>
      </c>
      <c r="C25" s="26" t="s">
        <v>109</v>
      </c>
      <c r="D25" s="47" t="s">
        <v>214</v>
      </c>
      <c r="E25" s="26" t="s">
        <v>133</v>
      </c>
      <c r="F25" s="16" t="s">
        <v>217</v>
      </c>
      <c r="G25" s="16" t="s">
        <v>270</v>
      </c>
      <c r="H25" s="16"/>
      <c r="I25" s="32">
        <v>159.07</v>
      </c>
      <c r="J25" s="32">
        <v>157.04</v>
      </c>
      <c r="K25" s="32"/>
      <c r="L25" s="32"/>
      <c r="M25" s="32">
        <v>157</v>
      </c>
      <c r="N25" s="32"/>
      <c r="O25" s="20"/>
      <c r="P25" s="21">
        <f>LARGE(I25:N25,1)</f>
        <v>159.07</v>
      </c>
      <c r="Q25" s="21">
        <f>LARGE(I25:N25,2)</f>
        <v>157.04</v>
      </c>
      <c r="R25" s="21">
        <f>LARGE(I25:N25,3)</f>
        <v>157</v>
      </c>
      <c r="S25" s="21"/>
      <c r="T25" s="28">
        <f>SUM(P25:S25)</f>
        <v>473.11</v>
      </c>
      <c r="V25" s="7"/>
      <c r="W25" s="7"/>
    </row>
    <row r="26" spans="2:24" ht="21" x14ac:dyDescent="0.4">
      <c r="B26" s="37">
        <f t="shared" si="0"/>
        <v>20</v>
      </c>
      <c r="C26" s="26" t="s">
        <v>71</v>
      </c>
      <c r="D26" s="47" t="s">
        <v>215</v>
      </c>
      <c r="E26" s="26" t="s">
        <v>133</v>
      </c>
      <c r="F26" s="16" t="s">
        <v>217</v>
      </c>
      <c r="G26" s="16" t="s">
        <v>270</v>
      </c>
      <c r="H26" s="16"/>
      <c r="I26" s="32">
        <v>158.03</v>
      </c>
      <c r="J26" s="32">
        <v>158.03</v>
      </c>
      <c r="K26" s="32"/>
      <c r="L26" s="32"/>
      <c r="M26" s="32">
        <v>152.01</v>
      </c>
      <c r="N26" s="32"/>
      <c r="O26" s="20"/>
      <c r="P26" s="21">
        <f>LARGE(I26:N26,1)</f>
        <v>158.03</v>
      </c>
      <c r="Q26" s="21">
        <f>LARGE(I26:N26,2)</f>
        <v>158.03</v>
      </c>
      <c r="R26" s="21">
        <f>LARGE(I26:N26,3)</f>
        <v>152.01</v>
      </c>
      <c r="S26" s="21"/>
      <c r="T26" s="28">
        <f>SUM(P26:S26)</f>
        <v>468.07</v>
      </c>
      <c r="V26" s="7"/>
      <c r="W26" s="7"/>
    </row>
    <row r="27" spans="2:24" ht="21" x14ac:dyDescent="0.4">
      <c r="B27" s="37">
        <v>21</v>
      </c>
      <c r="C27" s="26" t="s">
        <v>48</v>
      </c>
      <c r="D27" s="47" t="s">
        <v>51</v>
      </c>
      <c r="E27" s="26" t="s">
        <v>237</v>
      </c>
      <c r="F27" s="16" t="s">
        <v>66</v>
      </c>
      <c r="G27" s="16" t="s">
        <v>270</v>
      </c>
      <c r="H27" s="16"/>
      <c r="I27" s="32"/>
      <c r="J27" s="32"/>
      <c r="K27" s="32">
        <v>156.05000000000001</v>
      </c>
      <c r="L27" s="32">
        <v>149.01</v>
      </c>
      <c r="M27" s="32">
        <v>152.02000000000001</v>
      </c>
      <c r="N27" s="7"/>
      <c r="P27" s="21">
        <f>LARGE(I27:N27,1)</f>
        <v>156.05000000000001</v>
      </c>
      <c r="Q27" s="21">
        <f>LARGE(I27:N27,2)</f>
        <v>152.02000000000001</v>
      </c>
      <c r="R27" s="21">
        <f>LARGE(I27:N27,3)</f>
        <v>149.01</v>
      </c>
      <c r="S27" s="21"/>
      <c r="T27" s="28">
        <f>SUM(P27:S27)</f>
        <v>457.08000000000004</v>
      </c>
      <c r="V27" s="7"/>
      <c r="W27" s="7"/>
    </row>
    <row r="28" spans="2:24" ht="21" x14ac:dyDescent="0.4">
      <c r="B28" s="37">
        <v>22</v>
      </c>
      <c r="C28" s="26" t="s">
        <v>13</v>
      </c>
      <c r="D28" s="47" t="s">
        <v>156</v>
      </c>
      <c r="E28" s="26" t="s">
        <v>197</v>
      </c>
      <c r="F28" s="16" t="s">
        <v>66</v>
      </c>
      <c r="G28" s="16" t="s">
        <v>270</v>
      </c>
      <c r="H28" s="16"/>
      <c r="I28" s="32"/>
      <c r="J28" s="32"/>
      <c r="K28" s="32"/>
      <c r="L28" s="32">
        <v>156.03</v>
      </c>
      <c r="M28" s="32">
        <v>155.03</v>
      </c>
      <c r="N28" s="32">
        <v>144</v>
      </c>
      <c r="P28" s="21">
        <f>LARGE(I28:N28,1)</f>
        <v>156.03</v>
      </c>
      <c r="Q28" s="21">
        <f>LARGE(I28:N28,2)</f>
        <v>155.03</v>
      </c>
      <c r="R28" s="21">
        <f>LARGE(I28:N28,3)</f>
        <v>144</v>
      </c>
      <c r="S28" s="21"/>
      <c r="T28" s="28">
        <f>SUM(P28:S28)</f>
        <v>455.06</v>
      </c>
      <c r="V28" s="7"/>
      <c r="W28" s="7"/>
    </row>
    <row r="29" spans="2:24" ht="21" x14ac:dyDescent="0.4">
      <c r="B29" s="37">
        <v>23</v>
      </c>
      <c r="C29" s="26" t="s">
        <v>44</v>
      </c>
      <c r="D29" s="47" t="s">
        <v>156</v>
      </c>
      <c r="E29" s="26" t="s">
        <v>197</v>
      </c>
      <c r="F29" s="16" t="s">
        <v>66</v>
      </c>
      <c r="G29" s="16" t="s">
        <v>270</v>
      </c>
      <c r="H29" s="16"/>
      <c r="I29" s="32"/>
      <c r="J29" s="32"/>
      <c r="K29" s="32"/>
      <c r="L29" s="32">
        <v>145</v>
      </c>
      <c r="M29" s="32">
        <v>131</v>
      </c>
      <c r="N29" s="32">
        <v>124</v>
      </c>
      <c r="P29" s="21">
        <f>LARGE(I29:N29,1)</f>
        <v>145</v>
      </c>
      <c r="Q29" s="21">
        <f>LARGE(I29:N29,2)</f>
        <v>131</v>
      </c>
      <c r="R29" s="21">
        <f>LARGE(I29:N29,3)</f>
        <v>124</v>
      </c>
      <c r="S29" s="21"/>
      <c r="T29" s="28">
        <f>SUM(P29:S29)</f>
        <v>400</v>
      </c>
      <c r="V29" s="7"/>
      <c r="W29" s="7"/>
    </row>
    <row r="30" spans="2:24" ht="21" x14ac:dyDescent="0.4">
      <c r="B30" s="37">
        <v>24</v>
      </c>
      <c r="C30" s="26" t="s">
        <v>97</v>
      </c>
      <c r="D30" s="47" t="s">
        <v>139</v>
      </c>
      <c r="E30" s="26"/>
      <c r="F30" s="16" t="s">
        <v>140</v>
      </c>
      <c r="G30" s="16" t="s">
        <v>270</v>
      </c>
      <c r="H30" s="16"/>
      <c r="I30" s="32"/>
      <c r="J30" s="32"/>
      <c r="K30" s="32"/>
      <c r="L30" s="32">
        <v>156.03</v>
      </c>
      <c r="M30" s="7"/>
      <c r="N30" s="7"/>
      <c r="P30" s="21">
        <f>LARGE(I30:N30,1)</f>
        <v>156.03</v>
      </c>
      <c r="Q30" s="21"/>
      <c r="R30" s="21"/>
      <c r="S30" s="21"/>
      <c r="T30" s="28">
        <f>SUM(P30:S30)</f>
        <v>156.03</v>
      </c>
      <c r="V30" s="7"/>
      <c r="W30" s="7"/>
    </row>
    <row r="31" spans="2:24" ht="21" x14ac:dyDescent="0.4">
      <c r="B31" s="37">
        <v>25</v>
      </c>
      <c r="C31" s="26" t="s">
        <v>157</v>
      </c>
      <c r="D31" s="47" t="s">
        <v>259</v>
      </c>
      <c r="E31" s="16" t="s">
        <v>134</v>
      </c>
      <c r="F31" s="16" t="s">
        <v>262</v>
      </c>
      <c r="G31" s="16" t="s">
        <v>272</v>
      </c>
      <c r="H31" s="16"/>
      <c r="I31" s="32"/>
      <c r="J31" s="32"/>
      <c r="K31" s="32"/>
      <c r="L31" s="32">
        <v>154.03</v>
      </c>
      <c r="M31" s="32"/>
      <c r="N31" s="7"/>
      <c r="P31" s="21">
        <f>LARGE(I31:N31,1)</f>
        <v>154.03</v>
      </c>
      <c r="Q31" s="21"/>
      <c r="R31" s="21"/>
      <c r="S31" s="21"/>
      <c r="T31" s="28">
        <f>SUM(P31:S31)</f>
        <v>154.03</v>
      </c>
      <c r="V31" s="7"/>
      <c r="W31" s="7"/>
    </row>
    <row r="32" spans="2:24" ht="21" x14ac:dyDescent="0.4">
      <c r="B32" s="37">
        <v>26</v>
      </c>
      <c r="C32" s="26" t="s">
        <v>172</v>
      </c>
      <c r="D32" s="47" t="s">
        <v>173</v>
      </c>
      <c r="E32" s="16" t="s">
        <v>275</v>
      </c>
      <c r="F32" s="16" t="s">
        <v>66</v>
      </c>
      <c r="G32" s="16" t="s">
        <v>270</v>
      </c>
      <c r="H32" s="16"/>
      <c r="I32" s="32"/>
      <c r="J32" s="32"/>
      <c r="K32" s="32"/>
      <c r="L32" s="32"/>
      <c r="M32" s="32"/>
      <c r="N32" s="32">
        <v>150.02000000000001</v>
      </c>
      <c r="P32" s="21">
        <f>LARGE(I32:N32,1)</f>
        <v>150.02000000000001</v>
      </c>
      <c r="Q32" s="21"/>
      <c r="R32" s="21"/>
      <c r="S32" s="21"/>
      <c r="T32" s="28">
        <f>SUM(P32:S32)</f>
        <v>150.02000000000001</v>
      </c>
      <c r="V32" s="7"/>
      <c r="W32" s="7"/>
    </row>
    <row r="33" spans="2:23" ht="21" x14ac:dyDescent="0.4">
      <c r="B33" s="37">
        <v>27</v>
      </c>
      <c r="C33" s="26" t="s">
        <v>13</v>
      </c>
      <c r="D33" s="47" t="s">
        <v>85</v>
      </c>
      <c r="E33" s="26" t="s">
        <v>127</v>
      </c>
      <c r="F33" s="16" t="s">
        <v>151</v>
      </c>
      <c r="G33" s="16" t="s">
        <v>270</v>
      </c>
      <c r="H33" s="16"/>
      <c r="I33" s="32"/>
      <c r="J33" s="32"/>
      <c r="K33" s="32">
        <v>149.03</v>
      </c>
      <c r="L33" s="7"/>
      <c r="M33" s="32"/>
      <c r="N33" s="7"/>
      <c r="P33" s="21">
        <f>LARGE(I33:N33,1)</f>
        <v>149.03</v>
      </c>
      <c r="Q33" s="21"/>
      <c r="R33" s="21"/>
      <c r="S33" s="21"/>
      <c r="T33" s="28">
        <f>SUM(P33:S33)</f>
        <v>149.03</v>
      </c>
      <c r="V33" s="7"/>
      <c r="W33" s="7"/>
    </row>
    <row r="34" spans="2:23" ht="21" x14ac:dyDescent="0.4">
      <c r="B34" s="37">
        <v>28</v>
      </c>
      <c r="C34" s="26" t="s">
        <v>260</v>
      </c>
      <c r="D34" s="47" t="s">
        <v>261</v>
      </c>
      <c r="E34" s="16" t="s">
        <v>134</v>
      </c>
      <c r="F34" s="16" t="s">
        <v>262</v>
      </c>
      <c r="G34" s="16" t="s">
        <v>272</v>
      </c>
      <c r="H34" s="16"/>
      <c r="I34" s="32"/>
      <c r="J34" s="32"/>
      <c r="K34" s="32"/>
      <c r="L34" s="32">
        <v>149</v>
      </c>
      <c r="M34" s="32"/>
      <c r="N34" s="7"/>
      <c r="P34" s="21">
        <f>LARGE(I34:N34,1)</f>
        <v>149</v>
      </c>
      <c r="Q34" s="21"/>
      <c r="R34" s="21"/>
      <c r="S34" s="21"/>
      <c r="T34" s="28">
        <f>SUM(P34:S34)</f>
        <v>149</v>
      </c>
      <c r="V34" s="7"/>
      <c r="W34" s="7"/>
    </row>
    <row r="35" spans="2:23" ht="21" x14ac:dyDescent="0.4">
      <c r="C35" s="13"/>
      <c r="D35" s="14"/>
      <c r="E35" s="13"/>
      <c r="F35" s="16"/>
      <c r="G35" s="16"/>
      <c r="H35" s="16"/>
      <c r="I35" s="15"/>
      <c r="J35" s="15"/>
    </row>
    <row r="37" spans="2:23" ht="17.399999999999999" x14ac:dyDescent="0.3">
      <c r="C37" s="30" t="s">
        <v>147</v>
      </c>
    </row>
    <row r="38" spans="2:23" ht="17.399999999999999" x14ac:dyDescent="0.3">
      <c r="C38" s="30" t="s">
        <v>145</v>
      </c>
    </row>
    <row r="39" spans="2:23" ht="17.399999999999999" x14ac:dyDescent="0.3">
      <c r="C39" s="30" t="s">
        <v>146</v>
      </c>
    </row>
  </sheetData>
  <sheetProtection selectLockedCells="1" selectUnlockedCells="1"/>
  <autoFilter ref="C6:F34"/>
  <sortState ref="C7:T34">
    <sortCondition descending="1" ref="T7:T34"/>
  </sortState>
  <mergeCells count="2">
    <mergeCell ref="I4:N4"/>
    <mergeCell ref="P4:T4"/>
  </mergeCells>
  <phoneticPr fontId="6" type="noConversion"/>
  <printOptions horizontalCentered="1"/>
  <pageMargins left="0.25" right="0.25" top="0.75000000000000011" bottom="0.75000000000000011" header="0.30000000000000004" footer="0.30000000000000004"/>
  <pageSetup paperSize="9" scale="38" firstPageNumber="0" orientation="portrait" horizontalDpi="300" verticalDpi="300" r:id="rId1"/>
  <headerFooter alignWithMargins="0"/>
  <colBreaks count="1" manualBreakCount="1">
    <brk id="20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Sporter</vt:lpstr>
      <vt:lpstr>Unlimited A</vt:lpstr>
      <vt:lpstr>Unlimited B</vt:lpstr>
      <vt:lpstr>Springer</vt:lpstr>
      <vt:lpstr>SuperSpringer</vt:lpstr>
      <vt:lpstr>Diottra</vt:lpstr>
      <vt:lpstr>Diottra!Print_Area</vt:lpstr>
      <vt:lpstr>Sporter!Print_Area</vt:lpstr>
      <vt:lpstr>Springer!Print_Area</vt:lpstr>
      <vt:lpstr>SuperSpringer!Print_Area</vt:lpstr>
      <vt:lpstr>'Unlimited A'!Print_Area</vt:lpstr>
      <vt:lpstr>'Unlimited B'!Print_Area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Chiari Simone - 90280</dc:creator>
  <cp:lastModifiedBy>GE User</cp:lastModifiedBy>
  <cp:lastPrinted>2016-04-02T17:01:09Z</cp:lastPrinted>
  <dcterms:created xsi:type="dcterms:W3CDTF">2013-02-03T17:03:20Z</dcterms:created>
  <dcterms:modified xsi:type="dcterms:W3CDTF">2016-05-01T16:27:21Z</dcterms:modified>
</cp:coreProperties>
</file>