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0" yWindow="840" windowWidth="25220" windowHeight="12420" tabRatio="689" activeTab="2"/>
  </bookViews>
  <sheets>
    <sheet name="Sporter" sheetId="1" r:id="rId1"/>
    <sheet name="Unlimited A" sheetId="2" r:id="rId2"/>
    <sheet name="Unlimited B" sheetId="3" r:id="rId3"/>
    <sheet name="Springer" sheetId="4" r:id="rId4"/>
    <sheet name="Sheet1" sheetId="5" r:id="rId5"/>
    <sheet name="Iscritti" sheetId="6" r:id="rId6"/>
    <sheet name="Sheet2" sheetId="7" r:id="rId7"/>
  </sheets>
  <definedNames>
    <definedName name="_xlnm._FilterDatabase" localSheetId="5" hidden="1">'Iscritti'!$D$1:$D$108</definedName>
    <definedName name="_xlnm._FilterDatabase" localSheetId="0" hidden="1">'Sporter'!$F$1:$F$30</definedName>
    <definedName name="_xlnm._FilterDatabase" localSheetId="3" hidden="1">'Springer'!$F$1:$F$47</definedName>
    <definedName name="_xlnm._FilterDatabase" localSheetId="1" hidden="1">'Unlimited A'!$F$1:$F$65</definedName>
    <definedName name="_xlnm._FilterDatabase" localSheetId="2" hidden="1">'Unlimited B'!$F$1:$F$37</definedName>
  </definedNames>
  <calcPr fullCalcOnLoad="1"/>
  <pivotCaches>
    <pivotCache cacheId="7" r:id="rId8"/>
  </pivotCaches>
</workbook>
</file>

<file path=xl/sharedStrings.xml><?xml version="1.0" encoding="utf-8"?>
<sst xmlns="http://schemas.openxmlformats.org/spreadsheetml/2006/main" count="1087" uniqueCount="279">
  <si>
    <t>ASC Cittadella</t>
  </si>
  <si>
    <t>Menichelli</t>
  </si>
  <si>
    <t>HW 100</t>
  </si>
  <si>
    <t>Sergio</t>
  </si>
  <si>
    <t>Stefano</t>
  </si>
  <si>
    <t>Federico</t>
  </si>
  <si>
    <t>Franchi</t>
  </si>
  <si>
    <t>Lotti</t>
  </si>
  <si>
    <t>Angela</t>
  </si>
  <si>
    <t>Bertelè</t>
  </si>
  <si>
    <t xml:space="preserve">AA MPR </t>
  </si>
  <si>
    <t>Paola</t>
  </si>
  <si>
    <t>Di Tommaso</t>
  </si>
  <si>
    <t>Schoepflin</t>
  </si>
  <si>
    <t>Francesco</t>
  </si>
  <si>
    <t>Massimo</t>
  </si>
  <si>
    <t>Mauro</t>
  </si>
  <si>
    <t>Ciancamerla</t>
  </si>
  <si>
    <t>Forti</t>
  </si>
  <si>
    <t>Loris</t>
  </si>
  <si>
    <t>Giorgi</t>
  </si>
  <si>
    <t>FAS 611</t>
  </si>
  <si>
    <t>Paolo</t>
  </si>
  <si>
    <t>Gatti</t>
  </si>
  <si>
    <t>Anschutz 2002</t>
  </si>
  <si>
    <t>Vigevano</t>
  </si>
  <si>
    <t>Salvatore</t>
  </si>
  <si>
    <t>HW 977</t>
  </si>
  <si>
    <t>Colombini</t>
  </si>
  <si>
    <t xml:space="preserve">Marco </t>
  </si>
  <si>
    <t>FWB P70 FT</t>
  </si>
  <si>
    <t>Dino</t>
  </si>
  <si>
    <t>Niccolini</t>
  </si>
  <si>
    <t xml:space="preserve">STEYR </t>
  </si>
  <si>
    <t>DAYSTATE</t>
  </si>
  <si>
    <t>Franco</t>
  </si>
  <si>
    <t>Le Colmate</t>
  </si>
  <si>
    <t>Pietro</t>
  </si>
  <si>
    <t>D'Amico</t>
  </si>
  <si>
    <t>Aldo</t>
  </si>
  <si>
    <t>Boncompagni</t>
  </si>
  <si>
    <t>AA EV2</t>
  </si>
  <si>
    <t>#</t>
  </si>
  <si>
    <t>Name</t>
  </si>
  <si>
    <t>Surname</t>
  </si>
  <si>
    <t>Rifle</t>
  </si>
  <si>
    <t>Club</t>
  </si>
  <si>
    <t>Months</t>
  </si>
  <si>
    <t>Scoring</t>
  </si>
  <si>
    <t>Nov</t>
  </si>
  <si>
    <t>Dic</t>
  </si>
  <si>
    <t>Gen</t>
  </si>
  <si>
    <t>Feb</t>
  </si>
  <si>
    <t>Mar</t>
  </si>
  <si>
    <t>Apr</t>
  </si>
  <si>
    <t>First
Score</t>
  </si>
  <si>
    <t>Second
score</t>
  </si>
  <si>
    <t>Total
score</t>
  </si>
  <si>
    <t>Maria</t>
  </si>
  <si>
    <t>Rodighiero</t>
  </si>
  <si>
    <t>Spazzavento</t>
  </si>
  <si>
    <t>Cinzia</t>
  </si>
  <si>
    <t>Turi</t>
  </si>
  <si>
    <t>Marco</t>
  </si>
  <si>
    <t>Giolli</t>
  </si>
  <si>
    <t>Simone</t>
  </si>
  <si>
    <t>Chiari</t>
  </si>
  <si>
    <t>Buono</t>
  </si>
  <si>
    <t>Enrico</t>
  </si>
  <si>
    <t>Francalanci</t>
  </si>
  <si>
    <t>Roberto</t>
  </si>
  <si>
    <t>Magherini</t>
  </si>
  <si>
    <t>Fantoni</t>
  </si>
  <si>
    <t>Benedetta</t>
  </si>
  <si>
    <t>Contini</t>
  </si>
  <si>
    <t>Alberto</t>
  </si>
  <si>
    <t>Pennecchi</t>
  </si>
  <si>
    <t>Pagnini</t>
  </si>
  <si>
    <t>Michele</t>
  </si>
  <si>
    <t>Niccolai</t>
  </si>
  <si>
    <t>Alessandro</t>
  </si>
  <si>
    <t>Morelli</t>
  </si>
  <si>
    <t>Filippo</t>
  </si>
  <si>
    <t>Luca</t>
  </si>
  <si>
    <t>Antonello</t>
  </si>
  <si>
    <t>BRAC Postal Match 2013-2014</t>
  </si>
  <si>
    <t>Gianni</t>
  </si>
  <si>
    <t>Cosci</t>
  </si>
  <si>
    <t>Fernando</t>
  </si>
  <si>
    <t>Walter</t>
  </si>
  <si>
    <t>Umberto</t>
  </si>
  <si>
    <t>Ottorino</t>
  </si>
  <si>
    <t>Angelo</t>
  </si>
  <si>
    <t>Manuela</t>
  </si>
  <si>
    <t>Terry</t>
  </si>
  <si>
    <t>David</t>
  </si>
  <si>
    <t>Bellotti</t>
  </si>
  <si>
    <t>Pieretti</t>
  </si>
  <si>
    <t>Guerlando</t>
  </si>
  <si>
    <t>Maruelli</t>
  </si>
  <si>
    <t>Moroni</t>
  </si>
  <si>
    <t>Sula</t>
  </si>
  <si>
    <t>Pianegonda</t>
  </si>
  <si>
    <t>Besenzoni</t>
  </si>
  <si>
    <t>Anschutz 8002</t>
  </si>
  <si>
    <t>Stayer</t>
  </si>
  <si>
    <t>Air Gaàrt</t>
  </si>
  <si>
    <t>Pezzarossi</t>
  </si>
  <si>
    <t>Crestanello</t>
  </si>
  <si>
    <t>Gamo</t>
  </si>
  <si>
    <t>FWB 300s</t>
  </si>
  <si>
    <t>FWB 300</t>
  </si>
  <si>
    <t>FWB300s</t>
  </si>
  <si>
    <t>Enzo</t>
  </si>
  <si>
    <t>Grillo</t>
  </si>
  <si>
    <t>Castagna</t>
  </si>
  <si>
    <t>Sudati</t>
  </si>
  <si>
    <t>Fabrizio</t>
  </si>
  <si>
    <t>FWB 700 alu</t>
  </si>
  <si>
    <t>FWB 800</t>
  </si>
  <si>
    <t>FWB 700</t>
  </si>
  <si>
    <t>LG 300xt</t>
  </si>
  <si>
    <t>AA S410</t>
  </si>
  <si>
    <t>AA S400</t>
  </si>
  <si>
    <t>WALTHER 300LG</t>
  </si>
  <si>
    <t>AA 410</t>
  </si>
  <si>
    <t>Rossi</t>
  </si>
  <si>
    <t>Niccolò</t>
  </si>
  <si>
    <t>Matteucci</t>
  </si>
  <si>
    <t>Sauro</t>
  </si>
  <si>
    <t>Calamai</t>
  </si>
  <si>
    <t>Adolfo</t>
  </si>
  <si>
    <t>Filippi</t>
  </si>
  <si>
    <t>Cascina</t>
  </si>
  <si>
    <t>Davide</t>
  </si>
  <si>
    <t>Innocenti</t>
  </si>
  <si>
    <t>ASD Lugnano</t>
  </si>
  <si>
    <t>Dante</t>
  </si>
  <si>
    <t>Cherubini</t>
  </si>
  <si>
    <t>Ceccagnoli</t>
  </si>
  <si>
    <t>Chinellato</t>
  </si>
  <si>
    <t>Redi</t>
  </si>
  <si>
    <t>GS FT Veneto</t>
  </si>
  <si>
    <t>Dario</t>
  </si>
  <si>
    <t>Vaccaretti</t>
  </si>
  <si>
    <t>Masiero</t>
  </si>
  <si>
    <t>Antonio</t>
  </si>
  <si>
    <t>Giada</t>
  </si>
  <si>
    <t>AA TX200</t>
  </si>
  <si>
    <t>Paolino</t>
  </si>
  <si>
    <t>Bellemo</t>
  </si>
  <si>
    <t>Elia</t>
  </si>
  <si>
    <t>WALTHER LGR</t>
  </si>
  <si>
    <t>BENJAMIN</t>
  </si>
  <si>
    <t>CZ 200S</t>
  </si>
  <si>
    <t>Third
score</t>
  </si>
  <si>
    <t>Fabio</t>
  </si>
  <si>
    <t>Palermo</t>
  </si>
  <si>
    <t>Giangreco</t>
  </si>
  <si>
    <t>Lupi Airguns</t>
  </si>
  <si>
    <t>Moretti</t>
  </si>
  <si>
    <t>STEYR LG100</t>
  </si>
  <si>
    <t>FT Calabria</t>
  </si>
  <si>
    <t>Saverino</t>
  </si>
  <si>
    <t>Fata</t>
  </si>
  <si>
    <t>ANSCHUTZ 2025</t>
  </si>
  <si>
    <t>Gentile</t>
  </si>
  <si>
    <t>FT Campania</t>
  </si>
  <si>
    <t>Vincenzo</t>
  </si>
  <si>
    <t>Spagnuolo</t>
  </si>
  <si>
    <t>Giuseppe</t>
  </si>
  <si>
    <t>Mincio</t>
  </si>
  <si>
    <t xml:space="preserve">Francesco </t>
  </si>
  <si>
    <t xml:space="preserve">Mario </t>
  </si>
  <si>
    <t>Sacco</t>
  </si>
  <si>
    <t>Ceci</t>
  </si>
  <si>
    <t xml:space="preserve">Loris </t>
  </si>
  <si>
    <t xml:space="preserve">Eugenio </t>
  </si>
  <si>
    <t>Vespiano</t>
  </si>
  <si>
    <t>Gerardo</t>
  </si>
  <si>
    <t>Esposito</t>
  </si>
  <si>
    <t>Danilo</t>
  </si>
  <si>
    <t>Rispoli</t>
  </si>
  <si>
    <t>Leva</t>
  </si>
  <si>
    <t>Loffredo</t>
  </si>
  <si>
    <t>HW 977  (16 J)</t>
  </si>
  <si>
    <t>A.A. TX 200 (7,5 J)</t>
  </si>
  <si>
    <t>A.A. TX 200 (16 J)</t>
  </si>
  <si>
    <t>HW 977  (7,5 J)</t>
  </si>
  <si>
    <t>HW 977 (7,5 J)</t>
  </si>
  <si>
    <t>HW 77</t>
  </si>
  <si>
    <t>HW  977</t>
  </si>
  <si>
    <t>HW 30</t>
  </si>
  <si>
    <t>F.T. Lazio</t>
  </si>
  <si>
    <t>F.T. Campania</t>
  </si>
  <si>
    <t>Barbara</t>
  </si>
  <si>
    <t>Bovino</t>
  </si>
  <si>
    <t>Bruno</t>
  </si>
  <si>
    <t>Colombo</t>
  </si>
  <si>
    <t>FWB P70</t>
  </si>
  <si>
    <t>Roberta</t>
  </si>
  <si>
    <t>Fassina</t>
  </si>
  <si>
    <t>Giacomino</t>
  </si>
  <si>
    <t>Vignarelli</t>
  </si>
  <si>
    <t>Nome</t>
  </si>
  <si>
    <t>Cognome</t>
  </si>
  <si>
    <t>Pierpaolo</t>
  </si>
  <si>
    <t>Stocco</t>
  </si>
  <si>
    <t>HW 978</t>
  </si>
  <si>
    <t>Saverio</t>
  </si>
  <si>
    <t>Conteggio di Nome</t>
  </si>
  <si>
    <t>Raffaella</t>
  </si>
  <si>
    <t>Quargnali</t>
  </si>
  <si>
    <t>Nadia</t>
  </si>
  <si>
    <t>Mucchiut</t>
  </si>
  <si>
    <t>Frittitta</t>
  </si>
  <si>
    <t>GS Friuli</t>
  </si>
  <si>
    <t>Domenico</t>
  </si>
  <si>
    <t>Laforgia</t>
  </si>
  <si>
    <t>CZ 200 T</t>
  </si>
  <si>
    <t>Zumin</t>
  </si>
  <si>
    <t>Giorgio</t>
  </si>
  <si>
    <t>Visintin</t>
  </si>
  <si>
    <t>Erick</t>
  </si>
  <si>
    <t>Cauzer</t>
  </si>
  <si>
    <t>FEB 300S</t>
  </si>
  <si>
    <t>Gueraldo</t>
  </si>
  <si>
    <t>Rullo</t>
  </si>
  <si>
    <t>Total</t>
  </si>
  <si>
    <t>Row Labels</t>
  </si>
  <si>
    <t>Grand Total</t>
  </si>
  <si>
    <t>FWB 800 ALU</t>
  </si>
  <si>
    <t>FWB 300S</t>
  </si>
  <si>
    <t>Bovina</t>
  </si>
  <si>
    <t>Count of Cognome</t>
  </si>
  <si>
    <t>X</t>
  </si>
  <si>
    <t>Andrea</t>
  </si>
  <si>
    <t>Giuliani</t>
  </si>
  <si>
    <t>Maurizio</t>
  </si>
  <si>
    <t>Mazzantini</t>
  </si>
  <si>
    <t>Alfredo</t>
  </si>
  <si>
    <t>Marconcini</t>
  </si>
  <si>
    <t>Tartabini</t>
  </si>
  <si>
    <t>Ferri</t>
  </si>
  <si>
    <t>Emanuele</t>
  </si>
  <si>
    <t>Mantellassi</t>
  </si>
  <si>
    <t>Walther</t>
  </si>
  <si>
    <t>Caruso</t>
  </si>
  <si>
    <t>BSA</t>
  </si>
  <si>
    <t xml:space="preserve">Alessio </t>
  </si>
  <si>
    <t xml:space="preserve">Giovanni </t>
  </si>
  <si>
    <t>Frezza</t>
  </si>
  <si>
    <t>Cascino</t>
  </si>
  <si>
    <t>Giovanni</t>
  </si>
  <si>
    <t>Alessio</t>
  </si>
  <si>
    <t>Daniele</t>
  </si>
  <si>
    <t>Merola</t>
  </si>
  <si>
    <t>F.T.Calabria</t>
  </si>
  <si>
    <t>Borgo</t>
  </si>
  <si>
    <t>Carim</t>
  </si>
  <si>
    <t>Cuomo</t>
  </si>
  <si>
    <t>Eva</t>
  </si>
  <si>
    <t xml:space="preserve">Angela </t>
  </si>
  <si>
    <t>Coffetti</t>
  </si>
  <si>
    <t>Mascaretti</t>
  </si>
  <si>
    <t>STEYR LG110</t>
  </si>
  <si>
    <t>Dall'Osto</t>
  </si>
  <si>
    <t>Olante</t>
  </si>
  <si>
    <t>FWB P700</t>
  </si>
  <si>
    <t>Wheirauch</t>
  </si>
  <si>
    <t>Cechet</t>
  </si>
  <si>
    <t>Matteo</t>
  </si>
  <si>
    <t>Petitto</t>
  </si>
  <si>
    <t>Gonella</t>
  </si>
  <si>
    <t>Coppa ASC Cittadella - Unlimited B</t>
  </si>
  <si>
    <t>Coppa Spazzavento - Sporter</t>
  </si>
  <si>
    <t xml:space="preserve">                   </t>
  </si>
  <si>
    <t>Coppa Air Gaàrt - Springer</t>
  </si>
  <si>
    <t>Coppa Cascina - Unlimited A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</si>
</sst>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;[Red]0.00"/>
  </numFmts>
  <fonts count="58">
    <font>
      <sz val="12"/>
      <color indexed="8"/>
      <name val="Calibri"/>
      <family val="2"/>
    </font>
    <font>
      <sz val="10"/>
      <name val="Times New Roman"/>
      <family val="1"/>
    </font>
    <font>
      <b/>
      <sz val="28"/>
      <name val="Arial"/>
      <family val="2"/>
    </font>
    <font>
      <sz val="22"/>
      <color indexed="8"/>
      <name val="Calibri"/>
      <family val="0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color indexed="10"/>
      <name val="Arial"/>
      <family val="2"/>
    </font>
    <font>
      <sz val="16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Arial"/>
      <family val="2"/>
    </font>
    <font>
      <sz val="16"/>
      <color theme="0"/>
      <name val="Arial"/>
      <family val="0"/>
    </font>
    <font>
      <b/>
      <sz val="14"/>
      <color theme="0"/>
      <name val="Arial"/>
      <family val="0"/>
    </font>
    <font>
      <sz val="14"/>
      <color theme="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center"/>
    </xf>
    <xf numFmtId="0" fontId="8" fillId="0" borderId="0" xfId="55" applyFont="1">
      <alignment vertical="center"/>
      <protection/>
    </xf>
    <xf numFmtId="0" fontId="9" fillId="0" borderId="0" xfId="55" applyFont="1">
      <alignment vertical="center"/>
      <protection/>
    </xf>
    <xf numFmtId="0" fontId="10" fillId="0" borderId="0" xfId="0" applyFont="1" applyAlignment="1">
      <alignment/>
    </xf>
    <xf numFmtId="0" fontId="7" fillId="34" borderId="0" xfId="0" applyFont="1" applyFill="1" applyAlignment="1">
      <alignment/>
    </xf>
    <xf numFmtId="172" fontId="6" fillId="0" borderId="11" xfId="0" applyNumberFormat="1" applyFont="1" applyBorder="1" applyAlignment="1">
      <alignment horizontal="center"/>
    </xf>
    <xf numFmtId="0" fontId="11" fillId="34" borderId="0" xfId="55" applyFont="1" applyFill="1">
      <alignment vertical="center"/>
      <protection/>
    </xf>
    <xf numFmtId="172" fontId="7" fillId="36" borderId="11" xfId="0" applyNumberFormat="1" applyFont="1" applyFill="1" applyBorder="1" applyAlignment="1">
      <alignment horizontal="center"/>
    </xf>
    <xf numFmtId="172" fontId="6" fillId="36" borderId="0" xfId="0" applyNumberFormat="1" applyFont="1" applyFill="1" applyBorder="1" applyAlignment="1">
      <alignment horizontal="center"/>
    </xf>
    <xf numFmtId="0" fontId="8" fillId="0" borderId="0" xfId="55" applyFont="1" applyFill="1">
      <alignment vertical="center"/>
      <protection/>
    </xf>
    <xf numFmtId="0" fontId="9" fillId="0" borderId="0" xfId="55" applyFont="1" applyFill="1">
      <alignment vertical="center"/>
      <protection/>
    </xf>
    <xf numFmtId="0" fontId="0" fillId="0" borderId="0" xfId="0" applyBorder="1" applyAlignment="1">
      <alignment/>
    </xf>
    <xf numFmtId="0" fontId="8" fillId="0" borderId="0" xfId="55" applyFont="1" applyFill="1" applyBorder="1">
      <alignment vertical="center"/>
      <protection/>
    </xf>
    <xf numFmtId="0" fontId="11" fillId="0" borderId="0" xfId="55" applyFont="1">
      <alignment vertical="center"/>
      <protection/>
    </xf>
    <xf numFmtId="0" fontId="7" fillId="0" borderId="0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8" fillId="0" borderId="0" xfId="55" applyFont="1" applyBorder="1">
      <alignment vertical="center"/>
      <protection/>
    </xf>
    <xf numFmtId="0" fontId="0" fillId="0" borderId="0" xfId="0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9" fillId="0" borderId="0" xfId="55" applyFont="1" applyAlignment="1">
      <alignment/>
      <protection/>
    </xf>
    <xf numFmtId="0" fontId="10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172" fontId="0" fillId="0" borderId="0" xfId="0" applyNumberFormat="1" applyAlignment="1">
      <alignment/>
    </xf>
    <xf numFmtId="0" fontId="8" fillId="0" borderId="0" xfId="55" applyFont="1" applyFill="1" applyBorder="1" applyAlignment="1">
      <alignment/>
      <protection/>
    </xf>
    <xf numFmtId="0" fontId="9" fillId="0" borderId="0" xfId="55" applyFont="1" applyFill="1" applyAlignment="1">
      <alignment/>
      <protection/>
    </xf>
    <xf numFmtId="0" fontId="7" fillId="34" borderId="0" xfId="0" applyFont="1" applyFill="1" applyAlignment="1">
      <alignment/>
    </xf>
    <xf numFmtId="0" fontId="8" fillId="0" borderId="0" xfId="55" applyFont="1" applyBorder="1" applyAlignment="1">
      <alignment/>
      <protection/>
    </xf>
    <xf numFmtId="0" fontId="11" fillId="34" borderId="0" xfId="55" applyFont="1" applyFill="1" applyAlignment="1">
      <alignment/>
      <protection/>
    </xf>
    <xf numFmtId="0" fontId="0" fillId="0" borderId="0" xfId="0" applyAlignment="1">
      <alignment/>
    </xf>
    <xf numFmtId="172" fontId="11" fillId="0" borderId="0" xfId="55" applyNumberFormat="1" applyFont="1">
      <alignment vertical="center"/>
      <protection/>
    </xf>
    <xf numFmtId="0" fontId="14" fillId="0" borderId="0" xfId="0" applyFont="1" applyAlignment="1">
      <alignment horizontal="center"/>
    </xf>
    <xf numFmtId="0" fontId="55" fillId="37" borderId="0" xfId="0" applyFont="1" applyFill="1" applyAlignment="1">
      <alignment/>
    </xf>
    <xf numFmtId="172" fontId="56" fillId="38" borderId="0" xfId="0" applyNumberFormat="1" applyFont="1" applyFill="1" applyBorder="1" applyAlignment="1">
      <alignment horizontal="center"/>
    </xf>
    <xf numFmtId="0" fontId="57" fillId="39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172" fontId="6" fillId="36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93"/>
          <c:w val="0.7835"/>
          <c:h val="0.78175"/>
        </c:manualLayout>
      </c:layout>
      <c:pie3DChart>
        <c:varyColors val="1"/>
        <c:ser>
          <c:idx val="0"/>
          <c:order val="0"/>
          <c:tx>
            <c:strRef>
              <c:f>Sheet2!$B$4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339966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808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solidFill>
                  <a:srgbClr val="9999FF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solidFill>
                  <a:srgbClr val="FFCC99"/>
                </a:solidFill>
              </a:ln>
            </c:spPr>
          </c:dPt>
          <c:cat>
            <c:strRef>
              <c:f>Sheet2!$A$5:$A$18</c:f>
              <c:strCache/>
            </c:strRef>
          </c:cat>
          <c:val>
            <c:numRef>
              <c:f>Sheet2!$B$5:$B$18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201"/>
          <c:w val="0.159"/>
          <c:h val="0.76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104775</xdr:rowOff>
    </xdr:from>
    <xdr:to>
      <xdr:col>2</xdr:col>
      <xdr:colOff>762000</xdr:colOff>
      <xdr:row>2</xdr:row>
      <xdr:rowOff>342900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11239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104775</xdr:rowOff>
    </xdr:from>
    <xdr:to>
      <xdr:col>2</xdr:col>
      <xdr:colOff>628650</xdr:colOff>
      <xdr:row>2</xdr:row>
      <xdr:rowOff>342900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9715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104775</xdr:rowOff>
    </xdr:from>
    <xdr:to>
      <xdr:col>2</xdr:col>
      <xdr:colOff>752475</xdr:colOff>
      <xdr:row>2</xdr:row>
      <xdr:rowOff>342900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953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104775</xdr:rowOff>
    </xdr:from>
    <xdr:to>
      <xdr:col>2</xdr:col>
      <xdr:colOff>619125</xdr:colOff>
      <xdr:row>2</xdr:row>
      <xdr:rowOff>342900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962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104775</xdr:rowOff>
    </xdr:from>
    <xdr:to>
      <xdr:col>2</xdr:col>
      <xdr:colOff>619125</xdr:colOff>
      <xdr:row>2</xdr:row>
      <xdr:rowOff>342900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962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104775</xdr:rowOff>
    </xdr:from>
    <xdr:to>
      <xdr:col>2</xdr:col>
      <xdr:colOff>704850</xdr:colOff>
      <xdr:row>2</xdr:row>
      <xdr:rowOff>342900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104775</xdr:rowOff>
    </xdr:from>
    <xdr:to>
      <xdr:col>2</xdr:col>
      <xdr:colOff>762000</xdr:colOff>
      <xdr:row>2</xdr:row>
      <xdr:rowOff>342900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11239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</xdr:row>
      <xdr:rowOff>104775</xdr:rowOff>
    </xdr:from>
    <xdr:to>
      <xdr:col>11</xdr:col>
      <xdr:colOff>409575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400425" y="304800"/>
        <a:ext cx="61531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11" sheet="Iscritti"/>
  </cacheSource>
  <cacheFields count="3">
    <cacheField name="Nome">
      <sharedItems containsMixedTypes="0"/>
    </cacheField>
    <cacheField name="Cognome">
      <sharedItems containsMixedTypes="0"/>
    </cacheField>
    <cacheField name="Club">
      <sharedItems containsMixedTypes="0" count="16">
        <s v="ASC Cittadella"/>
        <s v="GS FT Veneto"/>
        <s v="Air Gaàrt"/>
        <s v="ASD Lugnano"/>
        <s v="Vigevano"/>
        <s v="Spazzavento"/>
        <s v="Lupi Airguns"/>
        <s v="GS Friuli"/>
        <s v="F.T. Lazio"/>
        <s v="Le Colmate"/>
        <s v="F.T. Campania"/>
        <s v="FT Calabria"/>
        <s v="Cascina"/>
        <s v="FT Campania"/>
        <s v="Palermo"/>
        <s v="F.T.Calabri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21" firstHeaderRow="2" firstDataRow="2" firstDataCol="1"/>
  <pivotFields count="3">
    <pivotField showAll="0"/>
    <pivotField dataField="1" showAll="0"/>
    <pivotField axis="axisRow" showAll="0">
      <items count="17">
        <item x="2"/>
        <item x="0"/>
        <item x="3"/>
        <item x="12"/>
        <item x="10"/>
        <item x="8"/>
        <item x="11"/>
        <item x="13"/>
        <item x="7"/>
        <item x="1"/>
        <item x="9"/>
        <item x="6"/>
        <item x="14"/>
        <item x="5"/>
        <item x="4"/>
        <item x="15"/>
        <item t="default"/>
      </items>
    </pivotField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Cognome" fld="1" subtotal="count" baseField="0" baseItem="0"/>
  </dataField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21" firstHeaderRow="2" firstDataRow="2" firstDataCol="1"/>
  <pivotFields count="3">
    <pivotField dataField="1" showAll="0"/>
    <pivotField showAll="0"/>
    <pivotField axis="axisRow" showAll="0">
      <items count="17">
        <item x="2"/>
        <item x="0"/>
        <item x="3"/>
        <item x="12"/>
        <item x="10"/>
        <item x="8"/>
        <item x="11"/>
        <item x="13"/>
        <item x="1"/>
        <item x="9"/>
        <item x="6"/>
        <item x="14"/>
        <item x="5"/>
        <item x="4"/>
        <item x="7"/>
        <item x="15"/>
        <item t="default"/>
      </items>
    </pivotField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nteggio di Nome" fld="0" subtotal="count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B6" sqref="B6:B15"/>
    </sheetView>
  </sheetViews>
  <sheetFormatPr defaultColWidth="8.625" defaultRowHeight="15.75"/>
  <cols>
    <col min="1" max="1" width="3.625" style="0" customWidth="1"/>
    <col min="2" max="2" width="6.875" style="1" customWidth="1"/>
    <col min="3" max="3" width="11.625" style="0" customWidth="1"/>
    <col min="4" max="4" width="12.625" style="0" customWidth="1"/>
    <col min="5" max="5" width="15.125" style="0" customWidth="1"/>
    <col min="6" max="6" width="15.875" style="0" customWidth="1"/>
    <col min="7" max="7" width="2.00390625" style="0" customWidth="1"/>
    <col min="8" max="13" width="10.375" style="0" customWidth="1"/>
    <col min="14" max="14" width="2.00390625" style="0" customWidth="1"/>
    <col min="15" max="18" width="11.375" style="0" customWidth="1"/>
    <col min="19" max="19" width="2.50390625" style="0" customWidth="1"/>
    <col min="20" max="20" width="8.625" style="0" customWidth="1"/>
  </cols>
  <sheetData>
    <row r="1" ht="39" customHeight="1"/>
    <row r="2" spans="4:5" ht="39" customHeight="1">
      <c r="D2" s="2" t="s">
        <v>85</v>
      </c>
      <c r="E2" s="2"/>
    </row>
    <row r="3" spans="4:5" ht="39" customHeight="1">
      <c r="D3" s="3" t="s">
        <v>275</v>
      </c>
      <c r="E3" s="3"/>
    </row>
    <row r="4" spans="1:18" s="7" customFormat="1" ht="24" customHeight="1">
      <c r="A4" s="4"/>
      <c r="B4" s="5" t="s">
        <v>42</v>
      </c>
      <c r="C4" s="5" t="s">
        <v>43</v>
      </c>
      <c r="D4" s="5" t="s">
        <v>44</v>
      </c>
      <c r="E4" s="5" t="s">
        <v>45</v>
      </c>
      <c r="F4" s="5" t="s">
        <v>46</v>
      </c>
      <c r="G4" s="6"/>
      <c r="H4" s="64" t="s">
        <v>47</v>
      </c>
      <c r="I4" s="64"/>
      <c r="J4" s="64"/>
      <c r="K4" s="64"/>
      <c r="L4" s="64"/>
      <c r="M4" s="64"/>
      <c r="N4" s="6"/>
      <c r="O4" s="64" t="s">
        <v>48</v>
      </c>
      <c r="P4" s="64"/>
      <c r="Q4" s="64"/>
      <c r="R4" s="64"/>
    </row>
    <row r="5" spans="1:19" s="7" customFormat="1" ht="33" customHeight="1">
      <c r="A5" s="8"/>
      <c r="B5" s="8"/>
      <c r="C5" s="8"/>
      <c r="D5" s="8"/>
      <c r="E5" s="8"/>
      <c r="F5" s="8"/>
      <c r="G5" s="8"/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10"/>
      <c r="O5" s="11" t="s">
        <v>55</v>
      </c>
      <c r="P5" s="11" t="s">
        <v>56</v>
      </c>
      <c r="Q5" s="11" t="s">
        <v>155</v>
      </c>
      <c r="R5" s="11" t="s">
        <v>57</v>
      </c>
      <c r="S5" s="10"/>
    </row>
    <row r="6" spans="1:20" ht="16.5">
      <c r="A6" s="12"/>
      <c r="B6" s="63">
        <v>1</v>
      </c>
      <c r="C6" s="14" t="s">
        <v>63</v>
      </c>
      <c r="D6" s="15" t="s">
        <v>67</v>
      </c>
      <c r="E6" s="16" t="s">
        <v>122</v>
      </c>
      <c r="F6" s="16" t="s">
        <v>60</v>
      </c>
      <c r="G6" s="17"/>
      <c r="H6" s="18">
        <v>242.08</v>
      </c>
      <c r="I6" s="18">
        <v>237.05</v>
      </c>
      <c r="J6" s="18">
        <v>242.05</v>
      </c>
      <c r="K6" s="18"/>
      <c r="L6" s="18"/>
      <c r="M6" s="18"/>
      <c r="N6" s="19"/>
      <c r="O6" s="20">
        <f aca="true" t="shared" si="0" ref="O6:O31">LARGE(H6:M6,1)</f>
        <v>242.08</v>
      </c>
      <c r="P6" s="20">
        <f aca="true" t="shared" si="1" ref="P6:P27">LARGE(H6:M6,2)</f>
        <v>242.05</v>
      </c>
      <c r="Q6" s="20">
        <f aca="true" t="shared" si="2" ref="Q6:Q24">LARGE(H6:M6,3)</f>
        <v>237.05</v>
      </c>
      <c r="R6" s="62">
        <f aca="true" t="shared" si="3" ref="R6:R31">SUM(O6:Q6)</f>
        <v>721.1800000000001</v>
      </c>
      <c r="S6" s="12"/>
      <c r="T6" s="46"/>
    </row>
    <row r="7" spans="1:20" ht="16.5">
      <c r="A7" s="12"/>
      <c r="B7" s="63">
        <f aca="true" t="shared" si="4" ref="B7:B28">B6+1</f>
        <v>2</v>
      </c>
      <c r="C7" s="22" t="s">
        <v>65</v>
      </c>
      <c r="D7" s="23" t="s">
        <v>66</v>
      </c>
      <c r="E7" s="16" t="s">
        <v>123</v>
      </c>
      <c r="F7" s="16" t="s">
        <v>60</v>
      </c>
      <c r="G7" s="17"/>
      <c r="H7" s="18">
        <v>238.06</v>
      </c>
      <c r="I7" s="18">
        <v>240.06</v>
      </c>
      <c r="J7" s="18">
        <v>241.06</v>
      </c>
      <c r="K7" s="18"/>
      <c r="L7" s="18"/>
      <c r="M7" s="18"/>
      <c r="N7" s="12"/>
      <c r="O7" s="20">
        <f t="shared" si="0"/>
        <v>241.06</v>
      </c>
      <c r="P7" s="20">
        <f t="shared" si="1"/>
        <v>240.06</v>
      </c>
      <c r="Q7" s="20">
        <f t="shared" si="2"/>
        <v>238.06</v>
      </c>
      <c r="R7" s="62">
        <f t="shared" si="3"/>
        <v>719.1800000000001</v>
      </c>
      <c r="S7" s="12"/>
      <c r="T7" s="46"/>
    </row>
    <row r="8" spans="1:24" ht="16.5">
      <c r="A8" s="12"/>
      <c r="B8" s="63">
        <f t="shared" si="4"/>
        <v>3</v>
      </c>
      <c r="C8" s="14" t="s">
        <v>73</v>
      </c>
      <c r="D8" s="15" t="s">
        <v>74</v>
      </c>
      <c r="E8" s="16" t="s">
        <v>122</v>
      </c>
      <c r="F8" s="16" t="s">
        <v>60</v>
      </c>
      <c r="G8" s="17"/>
      <c r="H8" s="18">
        <v>239.06</v>
      </c>
      <c r="I8" s="18">
        <v>240.01</v>
      </c>
      <c r="J8" s="18">
        <v>240.06</v>
      </c>
      <c r="K8" s="18"/>
      <c r="L8" s="18"/>
      <c r="M8" s="18"/>
      <c r="N8" s="12"/>
      <c r="O8" s="20">
        <f t="shared" si="0"/>
        <v>240.06</v>
      </c>
      <c r="P8" s="20">
        <f t="shared" si="1"/>
        <v>240.01</v>
      </c>
      <c r="Q8" s="20">
        <f t="shared" si="2"/>
        <v>239.06</v>
      </c>
      <c r="R8" s="62">
        <f t="shared" si="3"/>
        <v>719.13</v>
      </c>
      <c r="S8" s="12"/>
      <c r="T8" s="46"/>
      <c r="X8" s="24"/>
    </row>
    <row r="9" spans="1:24" ht="16.5">
      <c r="A9" s="12"/>
      <c r="B9" s="63">
        <f t="shared" si="4"/>
        <v>4</v>
      </c>
      <c r="C9" s="14" t="s">
        <v>14</v>
      </c>
      <c r="D9" s="15" t="s">
        <v>126</v>
      </c>
      <c r="E9" s="16" t="s">
        <v>122</v>
      </c>
      <c r="F9" s="16" t="s">
        <v>60</v>
      </c>
      <c r="G9" s="17"/>
      <c r="H9" s="18">
        <v>237.03</v>
      </c>
      <c r="I9" s="18">
        <v>239.04</v>
      </c>
      <c r="J9" s="18">
        <v>243.03</v>
      </c>
      <c r="K9" s="18"/>
      <c r="L9" s="18"/>
      <c r="M9" s="18"/>
      <c r="N9" s="12"/>
      <c r="O9" s="20">
        <f t="shared" si="0"/>
        <v>243.03</v>
      </c>
      <c r="P9" s="20">
        <f t="shared" si="1"/>
        <v>239.04</v>
      </c>
      <c r="Q9" s="20">
        <f t="shared" si="2"/>
        <v>237.03</v>
      </c>
      <c r="R9" s="62">
        <f t="shared" si="3"/>
        <v>719.1</v>
      </c>
      <c r="S9" s="12"/>
      <c r="T9" s="46"/>
      <c r="X9" s="24"/>
    </row>
    <row r="10" spans="1:24" ht="16.5">
      <c r="A10" s="12"/>
      <c r="B10" s="63">
        <f t="shared" si="4"/>
        <v>5</v>
      </c>
      <c r="C10" s="14" t="s">
        <v>63</v>
      </c>
      <c r="D10" s="15" t="s">
        <v>77</v>
      </c>
      <c r="E10" s="16" t="s">
        <v>123</v>
      </c>
      <c r="F10" s="16" t="s">
        <v>60</v>
      </c>
      <c r="G10" s="17"/>
      <c r="H10" s="18">
        <v>231.06</v>
      </c>
      <c r="I10" s="18">
        <v>242.04</v>
      </c>
      <c r="J10" s="18">
        <v>240.06</v>
      </c>
      <c r="K10" s="18"/>
      <c r="L10" s="18"/>
      <c r="M10" s="18"/>
      <c r="N10" s="12"/>
      <c r="O10" s="20">
        <f t="shared" si="0"/>
        <v>242.04</v>
      </c>
      <c r="P10" s="20">
        <f t="shared" si="1"/>
        <v>240.06</v>
      </c>
      <c r="Q10" s="20">
        <f t="shared" si="2"/>
        <v>231.06</v>
      </c>
      <c r="R10" s="62">
        <f t="shared" si="3"/>
        <v>713.1600000000001</v>
      </c>
      <c r="S10" s="12"/>
      <c r="T10" s="46"/>
      <c r="U10" s="26"/>
      <c r="V10" s="26"/>
      <c r="W10" s="26"/>
      <c r="X10" s="27"/>
    </row>
    <row r="11" spans="1:24" ht="16.5">
      <c r="A11" s="12"/>
      <c r="B11" s="63">
        <f t="shared" si="4"/>
        <v>6</v>
      </c>
      <c r="C11" s="14" t="s">
        <v>82</v>
      </c>
      <c r="D11" s="15" t="s">
        <v>72</v>
      </c>
      <c r="E11" s="16" t="s">
        <v>122</v>
      </c>
      <c r="F11" s="16" t="s">
        <v>60</v>
      </c>
      <c r="G11" s="17"/>
      <c r="H11" s="18">
        <v>232.02</v>
      </c>
      <c r="I11" s="18">
        <v>235.01</v>
      </c>
      <c r="J11" s="18">
        <v>240.03</v>
      </c>
      <c r="K11" s="18"/>
      <c r="L11" s="18"/>
      <c r="M11" s="18"/>
      <c r="N11" s="19"/>
      <c r="O11" s="20">
        <f t="shared" si="0"/>
        <v>240.03</v>
      </c>
      <c r="P11" s="20">
        <f t="shared" si="1"/>
        <v>235.01</v>
      </c>
      <c r="Q11" s="20">
        <f t="shared" si="2"/>
        <v>232.02</v>
      </c>
      <c r="R11" s="62">
        <f t="shared" si="3"/>
        <v>707.06</v>
      </c>
      <c r="S11" s="12"/>
      <c r="T11" s="46"/>
      <c r="X11" s="24"/>
    </row>
    <row r="12" spans="1:24" ht="16.5">
      <c r="A12" s="12"/>
      <c r="B12" s="63">
        <f t="shared" si="4"/>
        <v>7</v>
      </c>
      <c r="C12" s="14" t="s">
        <v>58</v>
      </c>
      <c r="D12" s="15" t="s">
        <v>59</v>
      </c>
      <c r="E12" s="16" t="s">
        <v>123</v>
      </c>
      <c r="F12" s="16" t="s">
        <v>60</v>
      </c>
      <c r="G12" s="17"/>
      <c r="H12" s="18">
        <v>234.07</v>
      </c>
      <c r="I12" s="18">
        <v>236.05</v>
      </c>
      <c r="J12" s="18">
        <v>233.03</v>
      </c>
      <c r="K12" s="18"/>
      <c r="L12" s="18"/>
      <c r="M12" s="18"/>
      <c r="N12" s="12"/>
      <c r="O12" s="20">
        <f t="shared" si="0"/>
        <v>236.05</v>
      </c>
      <c r="P12" s="20">
        <f t="shared" si="1"/>
        <v>234.07</v>
      </c>
      <c r="Q12" s="20">
        <f t="shared" si="2"/>
        <v>233.03</v>
      </c>
      <c r="R12" s="62">
        <f t="shared" si="3"/>
        <v>703.15</v>
      </c>
      <c r="S12" s="12"/>
      <c r="T12" s="46"/>
      <c r="X12" s="24"/>
    </row>
    <row r="13" spans="1:24" ht="16.5">
      <c r="A13" s="12"/>
      <c r="B13" s="63">
        <f t="shared" si="4"/>
        <v>8</v>
      </c>
      <c r="C13" s="22" t="s">
        <v>63</v>
      </c>
      <c r="D13" s="23" t="s">
        <v>64</v>
      </c>
      <c r="E13" s="16" t="s">
        <v>123</v>
      </c>
      <c r="F13" s="16" t="s">
        <v>60</v>
      </c>
      <c r="G13" s="28"/>
      <c r="H13" s="18">
        <v>233.04</v>
      </c>
      <c r="I13" s="18">
        <v>228.01</v>
      </c>
      <c r="J13" s="18">
        <v>240.02</v>
      </c>
      <c r="K13" s="18"/>
      <c r="L13" s="18"/>
      <c r="M13" s="18"/>
      <c r="N13" s="19"/>
      <c r="O13" s="20">
        <f t="shared" si="0"/>
        <v>240.02</v>
      </c>
      <c r="P13" s="20">
        <f t="shared" si="1"/>
        <v>233.04</v>
      </c>
      <c r="Q13" s="20">
        <f t="shared" si="2"/>
        <v>228.01</v>
      </c>
      <c r="R13" s="62">
        <f t="shared" si="3"/>
        <v>701.0699999999999</v>
      </c>
      <c r="S13" s="19"/>
      <c r="T13" s="46"/>
      <c r="X13" s="24"/>
    </row>
    <row r="14" spans="1:24" ht="16.5">
      <c r="A14" s="12"/>
      <c r="B14" s="63">
        <f t="shared" si="4"/>
        <v>9</v>
      </c>
      <c r="C14" s="25" t="s">
        <v>75</v>
      </c>
      <c r="D14" s="23" t="s">
        <v>76</v>
      </c>
      <c r="E14" s="16" t="s">
        <v>122</v>
      </c>
      <c r="F14" s="16" t="s">
        <v>60</v>
      </c>
      <c r="G14" s="17"/>
      <c r="H14" s="18">
        <v>230.01</v>
      </c>
      <c r="I14" s="18">
        <v>245.07</v>
      </c>
      <c r="J14" s="18">
        <v>221.02</v>
      </c>
      <c r="K14" s="18"/>
      <c r="L14" s="18"/>
      <c r="M14" s="18"/>
      <c r="N14" s="12"/>
      <c r="O14" s="20">
        <f t="shared" si="0"/>
        <v>245.07</v>
      </c>
      <c r="P14" s="20">
        <f t="shared" si="1"/>
        <v>230.01</v>
      </c>
      <c r="Q14" s="20">
        <f t="shared" si="2"/>
        <v>221.02</v>
      </c>
      <c r="R14" s="62">
        <f t="shared" si="3"/>
        <v>696.1</v>
      </c>
      <c r="S14" s="12"/>
      <c r="T14" s="46"/>
      <c r="X14" s="24"/>
    </row>
    <row r="15" spans="1:24" ht="16.5">
      <c r="A15" s="12"/>
      <c r="B15" s="63">
        <f t="shared" si="4"/>
        <v>10</v>
      </c>
      <c r="C15" s="14" t="s">
        <v>127</v>
      </c>
      <c r="D15" s="15" t="s">
        <v>128</v>
      </c>
      <c r="E15" s="16" t="s">
        <v>123</v>
      </c>
      <c r="F15" s="16" t="s">
        <v>60</v>
      </c>
      <c r="G15" s="17"/>
      <c r="H15" s="18">
        <v>236.04</v>
      </c>
      <c r="I15" s="18">
        <v>234.05</v>
      </c>
      <c r="J15" s="18">
        <v>224</v>
      </c>
      <c r="K15" s="18"/>
      <c r="L15" s="18"/>
      <c r="M15" s="18"/>
      <c r="N15" s="12"/>
      <c r="O15" s="20">
        <f t="shared" si="0"/>
        <v>236.04</v>
      </c>
      <c r="P15" s="20">
        <f t="shared" si="1"/>
        <v>234.05</v>
      </c>
      <c r="Q15" s="20">
        <f t="shared" si="2"/>
        <v>224</v>
      </c>
      <c r="R15" s="62">
        <f t="shared" si="3"/>
        <v>694.09</v>
      </c>
      <c r="S15" s="12"/>
      <c r="T15" s="46"/>
      <c r="X15" s="24"/>
    </row>
    <row r="16" spans="1:24" ht="16.5">
      <c r="A16" s="12"/>
      <c r="B16" s="13">
        <f t="shared" si="4"/>
        <v>11</v>
      </c>
      <c r="C16" s="14" t="s">
        <v>80</v>
      </c>
      <c r="D16" s="15" t="s">
        <v>81</v>
      </c>
      <c r="E16" s="16" t="s">
        <v>123</v>
      </c>
      <c r="F16" s="16" t="s">
        <v>133</v>
      </c>
      <c r="G16" s="17"/>
      <c r="H16" s="18">
        <v>228.03</v>
      </c>
      <c r="I16" s="18">
        <v>234.05</v>
      </c>
      <c r="J16" s="18">
        <v>227.04</v>
      </c>
      <c r="K16" s="18"/>
      <c r="L16" s="18"/>
      <c r="M16" s="18"/>
      <c r="N16" s="12"/>
      <c r="O16" s="20">
        <f t="shared" si="0"/>
        <v>234.05</v>
      </c>
      <c r="P16" s="20">
        <f t="shared" si="1"/>
        <v>228.03</v>
      </c>
      <c r="Q16" s="20">
        <f t="shared" si="2"/>
        <v>227.04</v>
      </c>
      <c r="R16" s="21">
        <f t="shared" si="3"/>
        <v>689.12</v>
      </c>
      <c r="S16" s="12"/>
      <c r="T16" s="46"/>
      <c r="X16" s="24"/>
    </row>
    <row r="17" spans="1:24" ht="16.5">
      <c r="A17" s="12"/>
      <c r="B17" s="13">
        <f t="shared" si="4"/>
        <v>12</v>
      </c>
      <c r="C17" s="14" t="s">
        <v>78</v>
      </c>
      <c r="D17" s="15" t="s">
        <v>79</v>
      </c>
      <c r="E17" s="16" t="s">
        <v>123</v>
      </c>
      <c r="F17" s="16" t="s">
        <v>133</v>
      </c>
      <c r="G17" s="17"/>
      <c r="H17" s="18">
        <v>232.04</v>
      </c>
      <c r="I17" s="18">
        <v>231.03</v>
      </c>
      <c r="J17" s="18">
        <v>226.03</v>
      </c>
      <c r="K17" s="18"/>
      <c r="L17" s="18"/>
      <c r="M17" s="18"/>
      <c r="N17" s="12"/>
      <c r="O17" s="20">
        <f t="shared" si="0"/>
        <v>232.04</v>
      </c>
      <c r="P17" s="20">
        <f t="shared" si="1"/>
        <v>231.03</v>
      </c>
      <c r="Q17" s="20">
        <f t="shared" si="2"/>
        <v>226.03</v>
      </c>
      <c r="R17" s="21">
        <f t="shared" si="3"/>
        <v>689.1</v>
      </c>
      <c r="S17" s="12"/>
      <c r="T17" s="46"/>
      <c r="X17" s="24"/>
    </row>
    <row r="18" spans="1:24" ht="16.5">
      <c r="A18" s="12"/>
      <c r="B18" s="13">
        <f t="shared" si="4"/>
        <v>13</v>
      </c>
      <c r="C18" s="14" t="s">
        <v>61</v>
      </c>
      <c r="D18" s="15" t="s">
        <v>62</v>
      </c>
      <c r="E18" s="16" t="s">
        <v>122</v>
      </c>
      <c r="F18" s="16" t="s">
        <v>60</v>
      </c>
      <c r="G18" s="17"/>
      <c r="H18" s="18">
        <v>228.02</v>
      </c>
      <c r="I18" s="18">
        <v>222.01</v>
      </c>
      <c r="J18" s="18">
        <v>235.03</v>
      </c>
      <c r="K18" s="18"/>
      <c r="L18" s="18"/>
      <c r="M18" s="18"/>
      <c r="N18" s="12"/>
      <c r="O18" s="20">
        <f t="shared" si="0"/>
        <v>235.03</v>
      </c>
      <c r="P18" s="20">
        <f t="shared" si="1"/>
        <v>228.02</v>
      </c>
      <c r="Q18" s="20">
        <f t="shared" si="2"/>
        <v>222.01</v>
      </c>
      <c r="R18" s="21">
        <f t="shared" si="3"/>
        <v>685.06</v>
      </c>
      <c r="S18" s="12"/>
      <c r="T18" s="46"/>
      <c r="X18" s="24"/>
    </row>
    <row r="19" spans="1:24" ht="16.5">
      <c r="A19" s="12"/>
      <c r="B19" s="13">
        <f t="shared" si="4"/>
        <v>14</v>
      </c>
      <c r="C19" s="14" t="s">
        <v>68</v>
      </c>
      <c r="D19" s="15" t="s">
        <v>69</v>
      </c>
      <c r="E19" s="16" t="s">
        <v>123</v>
      </c>
      <c r="F19" s="16" t="s">
        <v>60</v>
      </c>
      <c r="G19" s="17"/>
      <c r="H19" s="18">
        <v>237.02</v>
      </c>
      <c r="I19" s="18">
        <v>235.02</v>
      </c>
      <c r="J19" s="18">
        <v>206.03</v>
      </c>
      <c r="K19" s="18"/>
      <c r="L19" s="18"/>
      <c r="M19" s="18"/>
      <c r="N19" s="12"/>
      <c r="O19" s="20">
        <f t="shared" si="0"/>
        <v>237.02</v>
      </c>
      <c r="P19" s="20">
        <f t="shared" si="1"/>
        <v>235.02</v>
      </c>
      <c r="Q19" s="20">
        <f t="shared" si="2"/>
        <v>206.03</v>
      </c>
      <c r="R19" s="21">
        <f t="shared" si="3"/>
        <v>678.07</v>
      </c>
      <c r="S19" s="12"/>
      <c r="T19" s="46"/>
      <c r="X19" s="24"/>
    </row>
    <row r="20" spans="1:24" ht="16.5">
      <c r="A20" s="12"/>
      <c r="B20" s="13">
        <f t="shared" si="4"/>
        <v>15</v>
      </c>
      <c r="C20" s="22" t="s">
        <v>65</v>
      </c>
      <c r="D20" s="23" t="s">
        <v>72</v>
      </c>
      <c r="E20" s="16" t="s">
        <v>123</v>
      </c>
      <c r="F20" s="16" t="s">
        <v>60</v>
      </c>
      <c r="G20" s="17"/>
      <c r="H20" s="18">
        <v>219</v>
      </c>
      <c r="I20" s="18">
        <v>228.02</v>
      </c>
      <c r="J20" s="18">
        <v>230.02</v>
      </c>
      <c r="K20" s="18"/>
      <c r="L20" s="18"/>
      <c r="M20" s="18"/>
      <c r="N20" s="19"/>
      <c r="O20" s="20">
        <f t="shared" si="0"/>
        <v>230.02</v>
      </c>
      <c r="P20" s="20">
        <f t="shared" si="1"/>
        <v>228.02</v>
      </c>
      <c r="Q20" s="20">
        <f t="shared" si="2"/>
        <v>219</v>
      </c>
      <c r="R20" s="21">
        <f t="shared" si="3"/>
        <v>677.04</v>
      </c>
      <c r="S20" s="12"/>
      <c r="T20" s="46"/>
      <c r="X20" s="24"/>
    </row>
    <row r="21" spans="1:24" ht="16.5">
      <c r="A21" s="12"/>
      <c r="B21" s="13">
        <f t="shared" si="4"/>
        <v>16</v>
      </c>
      <c r="C21" s="14" t="s">
        <v>70</v>
      </c>
      <c r="D21" s="15" t="s">
        <v>71</v>
      </c>
      <c r="E21" s="16" t="s">
        <v>123</v>
      </c>
      <c r="F21" s="16" t="s">
        <v>133</v>
      </c>
      <c r="G21" s="17"/>
      <c r="H21" s="18">
        <v>224.02</v>
      </c>
      <c r="I21" s="18">
        <v>222.01</v>
      </c>
      <c r="J21" s="18">
        <v>228.02</v>
      </c>
      <c r="K21" s="18"/>
      <c r="L21" s="18"/>
      <c r="M21" s="18"/>
      <c r="N21" s="12"/>
      <c r="O21" s="20">
        <f t="shared" si="0"/>
        <v>228.02</v>
      </c>
      <c r="P21" s="20">
        <f t="shared" si="1"/>
        <v>224.02</v>
      </c>
      <c r="Q21" s="20">
        <f t="shared" si="2"/>
        <v>222.01</v>
      </c>
      <c r="R21" s="21">
        <f t="shared" si="3"/>
        <v>674.05</v>
      </c>
      <c r="S21" s="12"/>
      <c r="T21" s="46"/>
      <c r="X21" s="24"/>
    </row>
    <row r="22" spans="1:24" ht="16.5">
      <c r="A22" s="12"/>
      <c r="B22" s="13">
        <f t="shared" si="4"/>
        <v>17</v>
      </c>
      <c r="C22" s="25" t="s">
        <v>5</v>
      </c>
      <c r="D22" s="23" t="s">
        <v>79</v>
      </c>
      <c r="E22" s="16" t="s">
        <v>123</v>
      </c>
      <c r="F22" s="16" t="s">
        <v>133</v>
      </c>
      <c r="G22" s="17"/>
      <c r="H22" s="18">
        <v>224.01</v>
      </c>
      <c r="I22" s="18">
        <v>231.03</v>
      </c>
      <c r="J22" s="18">
        <v>218.02</v>
      </c>
      <c r="K22" s="18"/>
      <c r="L22" s="18"/>
      <c r="M22" s="18"/>
      <c r="N22" s="12"/>
      <c r="O22" s="20">
        <f t="shared" si="0"/>
        <v>231.03</v>
      </c>
      <c r="P22" s="20">
        <f t="shared" si="1"/>
        <v>224.01</v>
      </c>
      <c r="Q22" s="20">
        <f t="shared" si="2"/>
        <v>218.02</v>
      </c>
      <c r="R22" s="21">
        <f t="shared" si="3"/>
        <v>673.06</v>
      </c>
      <c r="S22" s="12"/>
      <c r="T22" s="46"/>
      <c r="X22" s="24"/>
    </row>
    <row r="23" spans="1:24" ht="16.5">
      <c r="A23" s="12"/>
      <c r="B23" s="13">
        <f t="shared" si="4"/>
        <v>18</v>
      </c>
      <c r="C23" s="25" t="s">
        <v>131</v>
      </c>
      <c r="D23" s="23" t="s">
        <v>132</v>
      </c>
      <c r="E23" s="16" t="s">
        <v>123</v>
      </c>
      <c r="F23" s="16" t="s">
        <v>133</v>
      </c>
      <c r="G23" s="17"/>
      <c r="H23" s="18">
        <v>220</v>
      </c>
      <c r="I23" s="18">
        <v>225.01</v>
      </c>
      <c r="J23" s="18">
        <v>226.02</v>
      </c>
      <c r="K23" s="18"/>
      <c r="L23" s="18"/>
      <c r="M23" s="18"/>
      <c r="N23" s="12"/>
      <c r="O23" s="20">
        <f t="shared" si="0"/>
        <v>226.02</v>
      </c>
      <c r="P23" s="20">
        <f t="shared" si="1"/>
        <v>225.01</v>
      </c>
      <c r="Q23" s="20">
        <f t="shared" si="2"/>
        <v>220</v>
      </c>
      <c r="R23" s="21">
        <f t="shared" si="3"/>
        <v>671.03</v>
      </c>
      <c r="S23" s="12"/>
      <c r="T23" s="46"/>
      <c r="X23" s="24"/>
    </row>
    <row r="24" spans="1:20" ht="16.5">
      <c r="A24" s="12"/>
      <c r="B24" s="13">
        <f t="shared" si="4"/>
        <v>19</v>
      </c>
      <c r="C24" s="25" t="s">
        <v>134</v>
      </c>
      <c r="D24" s="23" t="s">
        <v>135</v>
      </c>
      <c r="E24" s="16" t="s">
        <v>123</v>
      </c>
      <c r="F24" s="16" t="s">
        <v>133</v>
      </c>
      <c r="G24" s="17"/>
      <c r="H24" s="18">
        <v>227.02</v>
      </c>
      <c r="I24" s="18">
        <v>218.02</v>
      </c>
      <c r="J24" s="18">
        <v>222.02</v>
      </c>
      <c r="K24" s="18"/>
      <c r="L24" s="18"/>
      <c r="M24" s="18"/>
      <c r="N24" s="12"/>
      <c r="O24" s="20">
        <f t="shared" si="0"/>
        <v>227.02</v>
      </c>
      <c r="P24" s="20">
        <f t="shared" si="1"/>
        <v>222.02</v>
      </c>
      <c r="Q24" s="20">
        <f t="shared" si="2"/>
        <v>218.02</v>
      </c>
      <c r="R24" s="21">
        <f t="shared" si="3"/>
        <v>667.0600000000001</v>
      </c>
      <c r="S24" s="12"/>
      <c r="T24" s="46"/>
    </row>
    <row r="25" spans="1:20" ht="16.5">
      <c r="A25" s="12"/>
      <c r="B25" s="13">
        <f>B24+1</f>
        <v>20</v>
      </c>
      <c r="C25" s="14" t="s">
        <v>156</v>
      </c>
      <c r="D25" s="15" t="s">
        <v>158</v>
      </c>
      <c r="E25" s="16" t="s">
        <v>123</v>
      </c>
      <c r="F25" s="16" t="s">
        <v>157</v>
      </c>
      <c r="G25" s="17"/>
      <c r="H25" s="18">
        <v>236.03</v>
      </c>
      <c r="I25" s="18">
        <v>238.01</v>
      </c>
      <c r="J25" s="18"/>
      <c r="K25" s="18"/>
      <c r="L25" s="18"/>
      <c r="M25" s="18"/>
      <c r="N25" s="12"/>
      <c r="O25" s="20">
        <f t="shared" si="0"/>
        <v>238.01</v>
      </c>
      <c r="P25" s="20">
        <f t="shared" si="1"/>
        <v>236.03</v>
      </c>
      <c r="Q25" s="20"/>
      <c r="R25" s="21">
        <f t="shared" si="3"/>
        <v>474.03999999999996</v>
      </c>
      <c r="S25" s="12"/>
      <c r="T25" s="46"/>
    </row>
    <row r="26" spans="1:20" ht="16.5">
      <c r="A26" s="12"/>
      <c r="B26" s="13">
        <f t="shared" si="4"/>
        <v>21</v>
      </c>
      <c r="C26" s="22" t="s">
        <v>3</v>
      </c>
      <c r="D26" s="23" t="s">
        <v>243</v>
      </c>
      <c r="E26" s="16" t="s">
        <v>123</v>
      </c>
      <c r="F26" s="16" t="s">
        <v>60</v>
      </c>
      <c r="G26" s="17"/>
      <c r="H26" s="18"/>
      <c r="I26" s="18">
        <v>241.03</v>
      </c>
      <c r="J26" s="18">
        <v>229.01</v>
      </c>
      <c r="K26" s="18"/>
      <c r="L26" s="18"/>
      <c r="M26" s="18"/>
      <c r="N26" s="19"/>
      <c r="O26" s="20">
        <f t="shared" si="0"/>
        <v>241.03</v>
      </c>
      <c r="P26" s="20">
        <f t="shared" si="1"/>
        <v>229.01</v>
      </c>
      <c r="Q26" s="20"/>
      <c r="R26" s="21">
        <f t="shared" si="3"/>
        <v>470.03999999999996</v>
      </c>
      <c r="S26" s="12"/>
      <c r="T26" s="46"/>
    </row>
    <row r="27" spans="1:20" ht="16.5">
      <c r="A27" s="12"/>
      <c r="B27" s="13">
        <f t="shared" si="4"/>
        <v>22</v>
      </c>
      <c r="C27" s="14" t="s">
        <v>129</v>
      </c>
      <c r="D27" s="15" t="s">
        <v>130</v>
      </c>
      <c r="E27" s="16" t="s">
        <v>122</v>
      </c>
      <c r="F27" s="16" t="s">
        <v>60</v>
      </c>
      <c r="G27" s="17"/>
      <c r="H27" s="18">
        <v>226.02</v>
      </c>
      <c r="I27" s="18">
        <v>220</v>
      </c>
      <c r="J27" s="18"/>
      <c r="K27" s="18"/>
      <c r="L27" s="18"/>
      <c r="M27" s="18"/>
      <c r="N27" s="12"/>
      <c r="O27" s="20">
        <f t="shared" si="0"/>
        <v>226.02</v>
      </c>
      <c r="P27" s="20">
        <f t="shared" si="1"/>
        <v>220</v>
      </c>
      <c r="Q27" s="20"/>
      <c r="R27" s="21">
        <f t="shared" si="3"/>
        <v>446.02</v>
      </c>
      <c r="S27" s="12"/>
      <c r="T27" s="46"/>
    </row>
    <row r="28" spans="1:20" ht="16.5">
      <c r="A28" s="12"/>
      <c r="B28" s="13">
        <f t="shared" si="4"/>
        <v>23</v>
      </c>
      <c r="C28" s="22" t="s">
        <v>238</v>
      </c>
      <c r="D28" s="23" t="s">
        <v>239</v>
      </c>
      <c r="E28" s="16" t="s">
        <v>269</v>
      </c>
      <c r="F28" s="16" t="s">
        <v>133</v>
      </c>
      <c r="G28" s="17"/>
      <c r="H28" s="18"/>
      <c r="I28" s="18"/>
      <c r="J28" s="18">
        <v>243.02</v>
      </c>
      <c r="K28" s="18"/>
      <c r="L28" s="18"/>
      <c r="M28" s="18"/>
      <c r="N28" s="19"/>
      <c r="O28" s="20">
        <f t="shared" si="0"/>
        <v>243.02</v>
      </c>
      <c r="P28" s="20"/>
      <c r="Q28" s="20"/>
      <c r="R28" s="21">
        <f t="shared" si="3"/>
        <v>243.02</v>
      </c>
      <c r="S28" s="12"/>
      <c r="T28" s="46"/>
    </row>
    <row r="29" spans="1:20" ht="16.5">
      <c r="A29" s="12"/>
      <c r="B29" s="13">
        <v>24</v>
      </c>
      <c r="C29" s="22" t="s">
        <v>271</v>
      </c>
      <c r="D29" s="23" t="s">
        <v>243</v>
      </c>
      <c r="E29" s="16" t="s">
        <v>123</v>
      </c>
      <c r="F29" s="16" t="s">
        <v>60</v>
      </c>
      <c r="G29" s="17"/>
      <c r="H29" s="18"/>
      <c r="I29" s="18"/>
      <c r="J29" s="18">
        <v>239.04</v>
      </c>
      <c r="K29" s="18"/>
      <c r="L29" s="18"/>
      <c r="M29" s="18"/>
      <c r="N29" s="19"/>
      <c r="O29" s="20">
        <f t="shared" si="0"/>
        <v>239.04</v>
      </c>
      <c r="P29" s="20"/>
      <c r="Q29" s="20"/>
      <c r="R29" s="21">
        <f t="shared" si="3"/>
        <v>239.04</v>
      </c>
      <c r="S29" s="12"/>
      <c r="T29" s="46"/>
    </row>
    <row r="30" spans="1:20" ht="16.5">
      <c r="A30" s="12"/>
      <c r="B30" s="13">
        <v>25</v>
      </c>
      <c r="C30" s="22" t="s">
        <v>83</v>
      </c>
      <c r="D30" s="23" t="s">
        <v>84</v>
      </c>
      <c r="E30" s="16" t="s">
        <v>123</v>
      </c>
      <c r="F30" s="16" t="s">
        <v>0</v>
      </c>
      <c r="G30" s="17"/>
      <c r="H30" s="18"/>
      <c r="I30" s="18">
        <v>234.03</v>
      </c>
      <c r="J30" s="18"/>
      <c r="K30" s="18"/>
      <c r="L30" s="18"/>
      <c r="M30" s="18"/>
      <c r="N30" s="19"/>
      <c r="O30" s="20">
        <f t="shared" si="0"/>
        <v>234.03</v>
      </c>
      <c r="P30" s="20"/>
      <c r="Q30" s="20"/>
      <c r="R30" s="21">
        <f t="shared" si="3"/>
        <v>234.03</v>
      </c>
      <c r="S30" s="12"/>
      <c r="T30" s="46"/>
    </row>
    <row r="31" spans="1:20" ht="16.5">
      <c r="A31" s="12"/>
      <c r="B31" s="13">
        <v>26</v>
      </c>
      <c r="C31" s="22" t="s">
        <v>236</v>
      </c>
      <c r="D31" s="23" t="s">
        <v>237</v>
      </c>
      <c r="E31" s="16" t="s">
        <v>123</v>
      </c>
      <c r="F31" s="16" t="s">
        <v>133</v>
      </c>
      <c r="G31" s="17"/>
      <c r="H31" s="18"/>
      <c r="I31" s="18">
        <v>227.02</v>
      </c>
      <c r="J31" s="18"/>
      <c r="K31" s="18"/>
      <c r="L31" s="18"/>
      <c r="M31" s="18"/>
      <c r="N31" s="19"/>
      <c r="O31" s="20">
        <f t="shared" si="0"/>
        <v>227.02</v>
      </c>
      <c r="P31" s="20"/>
      <c r="Q31" s="20"/>
      <c r="R31" s="21">
        <f t="shared" si="3"/>
        <v>227.02</v>
      </c>
      <c r="S31" s="12"/>
      <c r="T31" s="46"/>
    </row>
  </sheetData>
  <sheetProtection selectLockedCells="1" selectUnlockedCells="1"/>
  <autoFilter ref="F1:F30"/>
  <mergeCells count="2">
    <mergeCell ref="H4:M4"/>
    <mergeCell ref="O4:R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6"/>
  <sheetViews>
    <sheetView workbookViewId="0" topLeftCell="A30">
      <selection activeCell="K2" sqref="K2"/>
    </sheetView>
  </sheetViews>
  <sheetFormatPr defaultColWidth="8.625" defaultRowHeight="15.75"/>
  <cols>
    <col min="1" max="1" width="3.625" style="0" customWidth="1"/>
    <col min="2" max="2" width="6.875" style="1" customWidth="1"/>
    <col min="3" max="3" width="12.875" style="0" customWidth="1"/>
    <col min="4" max="4" width="17.00390625" style="0" customWidth="1"/>
    <col min="5" max="5" width="16.00390625" style="0" customWidth="1"/>
    <col min="6" max="6" width="15.875" style="0" customWidth="1"/>
    <col min="7" max="7" width="2.00390625" style="0" customWidth="1"/>
    <col min="8" max="13" width="10.375" style="0" customWidth="1"/>
    <col min="14" max="14" width="2.00390625" style="0" customWidth="1"/>
    <col min="15" max="18" width="11.375" style="0" customWidth="1"/>
    <col min="19" max="19" width="2.50390625" style="0" customWidth="1"/>
  </cols>
  <sheetData>
    <row r="1" ht="39" customHeight="1"/>
    <row r="2" spans="4:12" ht="39" customHeight="1">
      <c r="D2" s="2" t="s">
        <v>85</v>
      </c>
      <c r="E2" s="2"/>
      <c r="L2" t="s">
        <v>276</v>
      </c>
    </row>
    <row r="3" spans="4:5" ht="39" customHeight="1">
      <c r="D3" s="3" t="s">
        <v>278</v>
      </c>
      <c r="E3" s="3"/>
    </row>
    <row r="4" spans="1:18" s="33" customFormat="1" ht="24" customHeight="1">
      <c r="A4" s="30"/>
      <c r="B4" s="31" t="s">
        <v>42</v>
      </c>
      <c r="C4" s="5" t="s">
        <v>43</v>
      </c>
      <c r="D4" s="5" t="s">
        <v>44</v>
      </c>
      <c r="E4" s="5" t="s">
        <v>45</v>
      </c>
      <c r="F4" s="5" t="s">
        <v>46</v>
      </c>
      <c r="G4" s="32"/>
      <c r="H4" s="64" t="s">
        <v>47</v>
      </c>
      <c r="I4" s="64"/>
      <c r="J4" s="64"/>
      <c r="K4" s="64"/>
      <c r="L4" s="64"/>
      <c r="M4" s="64"/>
      <c r="N4" s="32"/>
      <c r="O4" s="64" t="s">
        <v>48</v>
      </c>
      <c r="P4" s="64"/>
      <c r="Q4" s="64"/>
      <c r="R4" s="64"/>
    </row>
    <row r="5" spans="1:19" s="33" customFormat="1" ht="33" customHeight="1">
      <c r="A5" s="34"/>
      <c r="B5" s="34"/>
      <c r="C5" s="34"/>
      <c r="D5" s="34"/>
      <c r="E5" s="34"/>
      <c r="F5" s="34"/>
      <c r="G5" s="34"/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35"/>
      <c r="O5" s="11" t="s">
        <v>55</v>
      </c>
      <c r="P5" s="11" t="s">
        <v>56</v>
      </c>
      <c r="Q5" s="11" t="s">
        <v>155</v>
      </c>
      <c r="R5" s="11" t="s">
        <v>57</v>
      </c>
      <c r="S5" s="35"/>
    </row>
    <row r="6" spans="1:19" ht="16.5">
      <c r="A6" s="12"/>
      <c r="B6" s="63">
        <v>1</v>
      </c>
      <c r="C6" s="25" t="s">
        <v>3</v>
      </c>
      <c r="D6" s="23" t="s">
        <v>6</v>
      </c>
      <c r="E6" t="s">
        <v>231</v>
      </c>
      <c r="F6" s="16" t="s">
        <v>106</v>
      </c>
      <c r="G6" s="28"/>
      <c r="H6" s="18">
        <v>241.04</v>
      </c>
      <c r="I6" s="18">
        <v>240.06</v>
      </c>
      <c r="J6" s="18">
        <v>245.08</v>
      </c>
      <c r="K6" s="18"/>
      <c r="L6" s="18"/>
      <c r="M6" s="18"/>
      <c r="N6" s="19"/>
      <c r="O6" s="20">
        <f>LARGE(H6:M6,1)</f>
        <v>245.08</v>
      </c>
      <c r="P6" s="20">
        <f>LARGE(H6:M6,2)</f>
        <v>241.04</v>
      </c>
      <c r="Q6" s="20">
        <f>LARGE(H6:M6,3)</f>
        <v>240.06</v>
      </c>
      <c r="R6" s="21">
        <f>SUM(O6:Q6)</f>
        <v>726.1800000000001</v>
      </c>
      <c r="S6" s="12"/>
    </row>
    <row r="7" spans="1:19" ht="16.5">
      <c r="A7" s="12"/>
      <c r="B7" s="63">
        <f aca="true" t="shared" si="0" ref="B7:B55">B6+1</f>
        <v>2</v>
      </c>
      <c r="C7" s="14" t="s">
        <v>63</v>
      </c>
      <c r="D7" s="15" t="s">
        <v>77</v>
      </c>
      <c r="E7" s="16" t="s">
        <v>2</v>
      </c>
      <c r="F7" s="16" t="s">
        <v>60</v>
      </c>
      <c r="G7" s="28"/>
      <c r="H7" s="18">
        <v>238.05</v>
      </c>
      <c r="I7" s="18">
        <v>241.04</v>
      </c>
      <c r="J7" s="18">
        <v>245.07</v>
      </c>
      <c r="K7" s="18"/>
      <c r="L7" s="18"/>
      <c r="M7" s="18"/>
      <c r="N7" s="12"/>
      <c r="O7" s="20">
        <f>LARGE(H7:M7,1)</f>
        <v>245.07</v>
      </c>
      <c r="P7" s="20">
        <f>LARGE(H7:M7,2)</f>
        <v>241.04</v>
      </c>
      <c r="Q7" s="20">
        <f>LARGE(H7:M7,3)</f>
        <v>238.05</v>
      </c>
      <c r="R7" s="21">
        <f>SUM(O7:Q7)</f>
        <v>724.1600000000001</v>
      </c>
      <c r="S7" s="19"/>
    </row>
    <row r="8" spans="1:23" ht="16.5">
      <c r="A8" s="12"/>
      <c r="B8" s="63">
        <f t="shared" si="0"/>
        <v>3</v>
      </c>
      <c r="C8" s="25" t="s">
        <v>89</v>
      </c>
      <c r="D8" s="23" t="s">
        <v>97</v>
      </c>
      <c r="E8" t="s">
        <v>119</v>
      </c>
      <c r="F8" s="16" t="s">
        <v>106</v>
      </c>
      <c r="G8" s="17"/>
      <c r="H8" s="18">
        <v>242</v>
      </c>
      <c r="I8" s="18">
        <v>234.02</v>
      </c>
      <c r="J8" s="18">
        <v>244.12</v>
      </c>
      <c r="K8" s="18"/>
      <c r="L8" s="18"/>
      <c r="M8" s="18"/>
      <c r="N8" s="12"/>
      <c r="O8" s="20">
        <f>LARGE(H8:M8,1)</f>
        <v>244.12</v>
      </c>
      <c r="P8" s="20">
        <f>LARGE(H8:M8,2)</f>
        <v>242</v>
      </c>
      <c r="Q8" s="20">
        <f>LARGE(H8:M8,3)</f>
        <v>234.02</v>
      </c>
      <c r="R8" s="21">
        <f>SUM(O8:Q8)</f>
        <v>720.14</v>
      </c>
      <c r="S8" s="19"/>
      <c r="W8" s="24"/>
    </row>
    <row r="9" spans="1:23" ht="16.5">
      <c r="A9" s="12"/>
      <c r="B9" s="63">
        <f t="shared" si="0"/>
        <v>4</v>
      </c>
      <c r="C9" s="29" t="s">
        <v>70</v>
      </c>
      <c r="D9" s="15" t="s">
        <v>7</v>
      </c>
      <c r="E9" t="s">
        <v>118</v>
      </c>
      <c r="F9" s="16" t="s">
        <v>60</v>
      </c>
      <c r="G9" s="28"/>
      <c r="H9" s="18">
        <v>238.01</v>
      </c>
      <c r="I9" s="18">
        <v>237.05</v>
      </c>
      <c r="J9" s="18">
        <v>243.04</v>
      </c>
      <c r="K9" s="18"/>
      <c r="L9" s="18"/>
      <c r="M9" s="18"/>
      <c r="N9" s="12"/>
      <c r="O9" s="20">
        <f>LARGE(H9:M9,1)</f>
        <v>243.04</v>
      </c>
      <c r="P9" s="20">
        <f>LARGE(H9:M9,2)</f>
        <v>238.01</v>
      </c>
      <c r="Q9" s="20">
        <f>LARGE(H9:M9,3)</f>
        <v>237.05</v>
      </c>
      <c r="R9" s="21">
        <f>SUM(O9:Q9)</f>
        <v>718.0999999999999</v>
      </c>
      <c r="S9" s="12"/>
      <c r="W9" s="24"/>
    </row>
    <row r="10" spans="1:23" ht="16.5">
      <c r="A10" s="12"/>
      <c r="B10" s="63">
        <f t="shared" si="0"/>
        <v>5</v>
      </c>
      <c r="C10" s="25" t="s">
        <v>88</v>
      </c>
      <c r="D10" s="23" t="s">
        <v>96</v>
      </c>
      <c r="E10" s="16" t="s">
        <v>2</v>
      </c>
      <c r="F10" s="16" t="s">
        <v>106</v>
      </c>
      <c r="G10" s="17"/>
      <c r="H10" s="18">
        <v>237.05</v>
      </c>
      <c r="I10" s="18">
        <v>239.06</v>
      </c>
      <c r="J10" s="18">
        <v>239.06</v>
      </c>
      <c r="K10" s="18"/>
      <c r="L10" s="18"/>
      <c r="M10" s="18"/>
      <c r="N10" s="12"/>
      <c r="O10" s="20">
        <f>LARGE(H10:M10,1)</f>
        <v>239.06</v>
      </c>
      <c r="P10" s="20">
        <f>LARGE(H10:M10,2)</f>
        <v>239.06</v>
      </c>
      <c r="Q10" s="20">
        <f>LARGE(H10:M10,3)</f>
        <v>237.05</v>
      </c>
      <c r="R10" s="21">
        <f>SUM(O10:Q10)</f>
        <v>715.1700000000001</v>
      </c>
      <c r="S10" s="12"/>
      <c r="T10" s="26"/>
      <c r="U10" s="26"/>
      <c r="V10" s="26"/>
      <c r="W10" s="27"/>
    </row>
    <row r="11" spans="1:23" ht="16.5">
      <c r="A11" s="12"/>
      <c r="B11" s="63">
        <f t="shared" si="0"/>
        <v>6</v>
      </c>
      <c r="C11" s="14" t="s">
        <v>197</v>
      </c>
      <c r="D11" s="15" t="s">
        <v>198</v>
      </c>
      <c r="E11" s="16" t="s">
        <v>199</v>
      </c>
      <c r="F11" s="16" t="s">
        <v>25</v>
      </c>
      <c r="G11" s="28"/>
      <c r="H11" s="18">
        <v>237.05</v>
      </c>
      <c r="I11" s="18">
        <v>238.03</v>
      </c>
      <c r="J11" s="18">
        <v>237.04</v>
      </c>
      <c r="K11" s="18"/>
      <c r="L11" s="18"/>
      <c r="M11" s="18"/>
      <c r="N11" s="12"/>
      <c r="O11" s="20">
        <f>LARGE(H11:M11,1)</f>
        <v>238.03</v>
      </c>
      <c r="P11" s="20">
        <f>LARGE(H11:M11,2)</f>
        <v>237.05</v>
      </c>
      <c r="Q11" s="20">
        <f>LARGE(H11:M11,3)</f>
        <v>237.04</v>
      </c>
      <c r="R11" s="21">
        <f>SUM(O11:Q11)</f>
        <v>712.12</v>
      </c>
      <c r="S11" s="12"/>
      <c r="W11" s="24"/>
    </row>
    <row r="12" spans="1:23" ht="16.5">
      <c r="A12" s="12"/>
      <c r="B12" s="63">
        <f t="shared" si="0"/>
        <v>7</v>
      </c>
      <c r="C12" s="25" t="s">
        <v>94</v>
      </c>
      <c r="D12" s="23" t="s">
        <v>102</v>
      </c>
      <c r="E12" t="s">
        <v>119</v>
      </c>
      <c r="F12" s="16" t="s">
        <v>106</v>
      </c>
      <c r="G12" s="28"/>
      <c r="H12" s="18">
        <v>241.07</v>
      </c>
      <c r="I12" s="18">
        <v>231.01</v>
      </c>
      <c r="J12" s="18">
        <v>240.04</v>
      </c>
      <c r="K12" s="18"/>
      <c r="L12" s="18"/>
      <c r="M12" s="18"/>
      <c r="N12" s="12"/>
      <c r="O12" s="20">
        <f>LARGE(H12:M12,1)</f>
        <v>241.07</v>
      </c>
      <c r="P12" s="20">
        <f>LARGE(H12:M12,2)</f>
        <v>240.04</v>
      </c>
      <c r="Q12" s="20">
        <f>LARGE(H12:M12,3)</f>
        <v>231.01</v>
      </c>
      <c r="R12" s="21">
        <f>SUM(O12:Q12)</f>
        <v>712.12</v>
      </c>
      <c r="S12" s="12"/>
      <c r="W12" s="24"/>
    </row>
    <row r="13" spans="1:23" ht="16.5">
      <c r="A13" s="12"/>
      <c r="B13" s="63">
        <f t="shared" si="0"/>
        <v>8</v>
      </c>
      <c r="C13" s="25" t="s">
        <v>8</v>
      </c>
      <c r="D13" s="23" t="s">
        <v>9</v>
      </c>
      <c r="E13" t="s">
        <v>118</v>
      </c>
      <c r="F13" s="16" t="s">
        <v>106</v>
      </c>
      <c r="G13" s="17"/>
      <c r="H13" s="18">
        <v>235.05</v>
      </c>
      <c r="I13" s="18">
        <v>236.03</v>
      </c>
      <c r="J13" s="18">
        <v>241.01</v>
      </c>
      <c r="K13" s="18"/>
      <c r="L13" s="18"/>
      <c r="M13" s="18"/>
      <c r="N13" s="12"/>
      <c r="O13" s="20">
        <f>LARGE(H13:M13,1)</f>
        <v>241.01</v>
      </c>
      <c r="P13" s="20">
        <f>LARGE(H13:M13,2)</f>
        <v>236.03</v>
      </c>
      <c r="Q13" s="20">
        <f>LARGE(H13:M13,3)</f>
        <v>235.05</v>
      </c>
      <c r="R13" s="21">
        <f>SUM(O13:Q13)</f>
        <v>712.0899999999999</v>
      </c>
      <c r="S13" s="12"/>
      <c r="W13" s="24"/>
    </row>
    <row r="14" spans="1:23" ht="16.5">
      <c r="A14" s="12"/>
      <c r="B14" s="63">
        <f t="shared" si="0"/>
        <v>9</v>
      </c>
      <c r="C14" s="25" t="s">
        <v>4</v>
      </c>
      <c r="D14" s="23" t="s">
        <v>115</v>
      </c>
      <c r="E14" t="s">
        <v>119</v>
      </c>
      <c r="F14" s="16" t="s">
        <v>106</v>
      </c>
      <c r="G14" s="28"/>
      <c r="H14" s="18">
        <v>237.04</v>
      </c>
      <c r="I14" s="18">
        <v>240.07</v>
      </c>
      <c r="J14" s="18">
        <v>233.02</v>
      </c>
      <c r="K14" s="18"/>
      <c r="L14" s="18"/>
      <c r="M14" s="18"/>
      <c r="N14" s="12"/>
      <c r="O14" s="20">
        <f>LARGE(H14:M14,1)</f>
        <v>240.07</v>
      </c>
      <c r="P14" s="20">
        <f>LARGE(H14:M14,2)</f>
        <v>237.04</v>
      </c>
      <c r="Q14" s="20">
        <f>LARGE(H14:M14,3)</f>
        <v>233.02</v>
      </c>
      <c r="R14" s="21">
        <f>SUM(O14:Q14)</f>
        <v>710.13</v>
      </c>
      <c r="S14" s="12"/>
      <c r="W14" s="24"/>
    </row>
    <row r="15" spans="1:23" ht="16.5">
      <c r="A15" s="12"/>
      <c r="B15" s="63">
        <f t="shared" si="0"/>
        <v>10</v>
      </c>
      <c r="C15" s="14" t="s">
        <v>61</v>
      </c>
      <c r="D15" s="15" t="s">
        <v>62</v>
      </c>
      <c r="E15" s="16" t="s">
        <v>123</v>
      </c>
      <c r="F15" s="16" t="s">
        <v>60</v>
      </c>
      <c r="G15" s="28"/>
      <c r="H15" s="18">
        <v>236.02</v>
      </c>
      <c r="I15" s="18">
        <v>235.01</v>
      </c>
      <c r="J15" s="18">
        <v>235.02</v>
      </c>
      <c r="K15" s="18"/>
      <c r="L15" s="18"/>
      <c r="M15" s="18"/>
      <c r="N15" s="12"/>
      <c r="O15" s="20">
        <f>LARGE(H15:M15,1)</f>
        <v>236.02</v>
      </c>
      <c r="P15" s="20">
        <f>LARGE(H15:M15,2)</f>
        <v>235.02</v>
      </c>
      <c r="Q15" s="20">
        <f>LARGE(H15:M15,3)</f>
        <v>235.01</v>
      </c>
      <c r="R15" s="21">
        <f>SUM(O15:Q15)</f>
        <v>706.05</v>
      </c>
      <c r="S15" s="12"/>
      <c r="T15" s="26"/>
      <c r="U15" s="26"/>
      <c r="V15" s="26"/>
      <c r="W15" s="27"/>
    </row>
    <row r="16" spans="1:23" ht="16.5">
      <c r="A16" s="12"/>
      <c r="B16" s="13">
        <f t="shared" si="0"/>
        <v>11</v>
      </c>
      <c r="C16" s="36" t="s">
        <v>129</v>
      </c>
      <c r="D16" s="15" t="s">
        <v>139</v>
      </c>
      <c r="E16" s="16" t="s">
        <v>123</v>
      </c>
      <c r="F16" s="16" t="s">
        <v>136</v>
      </c>
      <c r="G16" s="28"/>
      <c r="H16" s="18">
        <v>232.04</v>
      </c>
      <c r="I16" s="18">
        <v>233.03</v>
      </c>
      <c r="J16" s="18">
        <v>240.06</v>
      </c>
      <c r="K16" s="18"/>
      <c r="L16" s="18"/>
      <c r="M16" s="18"/>
      <c r="N16" s="12"/>
      <c r="O16" s="20">
        <f>LARGE(H16:M16,1)</f>
        <v>240.06</v>
      </c>
      <c r="P16" s="20">
        <f>LARGE(H16:M16,2)</f>
        <v>233.03</v>
      </c>
      <c r="Q16" s="20">
        <f>LARGE(H16:M16,3)</f>
        <v>232.04</v>
      </c>
      <c r="R16" s="21">
        <f>SUM(O16:Q16)</f>
        <v>705.13</v>
      </c>
      <c r="S16" s="19"/>
      <c r="T16" s="26"/>
      <c r="U16" s="26"/>
      <c r="V16" s="26"/>
      <c r="W16" s="27"/>
    </row>
    <row r="17" spans="1:23" ht="16.5">
      <c r="A17" s="12"/>
      <c r="B17" s="13">
        <f t="shared" si="0"/>
        <v>12</v>
      </c>
      <c r="C17" s="36" t="s">
        <v>22</v>
      </c>
      <c r="D17" s="15" t="s">
        <v>23</v>
      </c>
      <c r="E17" s="16" t="s">
        <v>24</v>
      </c>
      <c r="F17" s="16" t="s">
        <v>25</v>
      </c>
      <c r="G17" s="28"/>
      <c r="H17" s="18">
        <v>230.04</v>
      </c>
      <c r="I17" s="18">
        <v>231.03</v>
      </c>
      <c r="J17" s="18">
        <v>236.04</v>
      </c>
      <c r="K17" s="18"/>
      <c r="L17" s="18"/>
      <c r="M17" s="18"/>
      <c r="N17" s="12"/>
      <c r="O17" s="20">
        <f>LARGE(H17:M17,1)</f>
        <v>236.04</v>
      </c>
      <c r="P17" s="20">
        <f>LARGE(H17:M17,2)</f>
        <v>231.03</v>
      </c>
      <c r="Q17" s="20">
        <f>LARGE(H17:M17,3)</f>
        <v>230.04</v>
      </c>
      <c r="R17" s="21">
        <f>SUM(O17:Q17)</f>
        <v>697.11</v>
      </c>
      <c r="S17" s="12"/>
      <c r="W17" s="24"/>
    </row>
    <row r="18" spans="1:23" ht="16.5">
      <c r="A18" s="12"/>
      <c r="B18" s="13">
        <f t="shared" si="0"/>
        <v>13</v>
      </c>
      <c r="C18" s="14" t="s">
        <v>200</v>
      </c>
      <c r="D18" s="15" t="s">
        <v>201</v>
      </c>
      <c r="E18" s="16" t="s">
        <v>24</v>
      </c>
      <c r="F18" s="16" t="s">
        <v>25</v>
      </c>
      <c r="G18" s="28"/>
      <c r="H18" s="18">
        <v>234.05</v>
      </c>
      <c r="I18" s="18">
        <v>235.02</v>
      </c>
      <c r="J18" s="18">
        <v>225.02</v>
      </c>
      <c r="K18" s="18"/>
      <c r="L18" s="18"/>
      <c r="M18" s="18"/>
      <c r="N18" s="12"/>
      <c r="O18" s="20">
        <f>LARGE(H18:M18,1)</f>
        <v>235.02</v>
      </c>
      <c r="P18" s="20">
        <f>LARGE(H18:M18,2)</f>
        <v>234.05</v>
      </c>
      <c r="Q18" s="20">
        <f>LARGE(H18:M18,3)</f>
        <v>225.02</v>
      </c>
      <c r="R18" s="21">
        <f>SUM(O18:Q18)</f>
        <v>694.09</v>
      </c>
      <c r="S18" s="12"/>
      <c r="W18" s="24"/>
    </row>
    <row r="19" spans="1:23" ht="16.5">
      <c r="A19" s="12"/>
      <c r="B19" s="13">
        <f t="shared" si="0"/>
        <v>14</v>
      </c>
      <c r="C19" s="47" t="s">
        <v>209</v>
      </c>
      <c r="D19" s="48" t="s">
        <v>272</v>
      </c>
      <c r="E19" s="49" t="s">
        <v>124</v>
      </c>
      <c r="F19" s="49" t="s">
        <v>162</v>
      </c>
      <c r="G19" s="50"/>
      <c r="H19" s="18">
        <v>222.03</v>
      </c>
      <c r="I19" s="18">
        <v>232.03</v>
      </c>
      <c r="J19" s="18">
        <v>238.06</v>
      </c>
      <c r="K19" s="18"/>
      <c r="L19" s="18"/>
      <c r="M19" s="18"/>
      <c r="N19" s="51"/>
      <c r="O19" s="20">
        <f>LARGE(H19:M19,1)</f>
        <v>238.06</v>
      </c>
      <c r="P19" s="20">
        <f>LARGE(H19:M19,2)</f>
        <v>232.03</v>
      </c>
      <c r="Q19" s="20">
        <f>LARGE(H19:M19,3)</f>
        <v>222.03</v>
      </c>
      <c r="R19" s="21">
        <f>SUM(O19:Q19)</f>
        <v>692.12</v>
      </c>
      <c r="S19" s="12"/>
      <c r="W19" s="24"/>
    </row>
    <row r="20" spans="1:23" ht="16.5">
      <c r="A20" s="12"/>
      <c r="B20" s="13">
        <f t="shared" si="0"/>
        <v>15</v>
      </c>
      <c r="C20" s="36" t="s">
        <v>211</v>
      </c>
      <c r="D20" s="15" t="s">
        <v>212</v>
      </c>
      <c r="E20" s="16" t="s">
        <v>10</v>
      </c>
      <c r="F20" s="16" t="s">
        <v>216</v>
      </c>
      <c r="G20" s="28"/>
      <c r="H20" s="18">
        <v>226</v>
      </c>
      <c r="I20" s="18">
        <v>233.02</v>
      </c>
      <c r="J20" s="18">
        <v>232</v>
      </c>
      <c r="K20" s="18"/>
      <c r="L20" s="18"/>
      <c r="M20" s="18"/>
      <c r="N20" s="12"/>
      <c r="O20" s="20">
        <f>LARGE(H20:M20,1)</f>
        <v>233.02</v>
      </c>
      <c r="P20" s="20">
        <f>LARGE(H20:M20,2)</f>
        <v>232</v>
      </c>
      <c r="Q20" s="20">
        <f>LARGE(H20:M20,3)</f>
        <v>226</v>
      </c>
      <c r="R20" s="21">
        <f>SUM(O20:Q20)</f>
        <v>691.02</v>
      </c>
      <c r="S20" s="12"/>
      <c r="W20" s="24"/>
    </row>
    <row r="21" spans="1:23" ht="16.5">
      <c r="A21" s="12"/>
      <c r="B21" s="13">
        <f t="shared" si="0"/>
        <v>16</v>
      </c>
      <c r="C21" s="25" t="s">
        <v>86</v>
      </c>
      <c r="D21" s="15" t="s">
        <v>87</v>
      </c>
      <c r="E21" s="16" t="s">
        <v>124</v>
      </c>
      <c r="F21" s="16" t="s">
        <v>60</v>
      </c>
      <c r="G21" s="28"/>
      <c r="H21" s="18">
        <v>235.01</v>
      </c>
      <c r="I21" s="18">
        <v>233.03</v>
      </c>
      <c r="J21" s="18">
        <v>220.02</v>
      </c>
      <c r="K21" s="18"/>
      <c r="L21" s="18"/>
      <c r="M21" s="18"/>
      <c r="N21" s="12"/>
      <c r="O21" s="20">
        <f>LARGE(H21:M21,1)</f>
        <v>235.01</v>
      </c>
      <c r="P21" s="20">
        <f>LARGE(H21:M21,2)</f>
        <v>233.03</v>
      </c>
      <c r="Q21" s="20">
        <f>LARGE(H21:M21,3)</f>
        <v>220.02</v>
      </c>
      <c r="R21" s="21">
        <f>SUM(O21:Q21)</f>
        <v>688.06</v>
      </c>
      <c r="S21" s="12"/>
      <c r="W21" s="24"/>
    </row>
    <row r="22" spans="1:23" ht="16.5">
      <c r="A22" s="12"/>
      <c r="B22" s="13">
        <f t="shared" si="0"/>
        <v>17</v>
      </c>
      <c r="C22" s="25" t="s">
        <v>91</v>
      </c>
      <c r="D22" s="23" t="s">
        <v>99</v>
      </c>
      <c r="E22" s="16" t="s">
        <v>123</v>
      </c>
      <c r="F22" s="16" t="s">
        <v>106</v>
      </c>
      <c r="G22" s="28"/>
      <c r="H22" s="18">
        <v>230.04</v>
      </c>
      <c r="I22" s="18">
        <v>222.02</v>
      </c>
      <c r="J22" s="18">
        <v>231.04</v>
      </c>
      <c r="K22" s="18"/>
      <c r="L22" s="18"/>
      <c r="M22" s="18"/>
      <c r="N22" s="12"/>
      <c r="O22" s="20">
        <f>LARGE(H22:M22,1)</f>
        <v>231.04</v>
      </c>
      <c r="P22" s="20">
        <f>LARGE(H22:M22,2)</f>
        <v>230.04</v>
      </c>
      <c r="Q22" s="20">
        <f>LARGE(H22:M22,3)</f>
        <v>222.02</v>
      </c>
      <c r="R22" s="21">
        <f>SUM(O22:Q22)</f>
        <v>683.1</v>
      </c>
      <c r="S22" s="19"/>
      <c r="W22" s="24"/>
    </row>
    <row r="23" spans="1:23" ht="16.5">
      <c r="A23" s="12"/>
      <c r="B23" s="13">
        <f t="shared" si="0"/>
        <v>18</v>
      </c>
      <c r="C23" s="14" t="s">
        <v>202</v>
      </c>
      <c r="D23" s="15" t="s">
        <v>203</v>
      </c>
      <c r="E23" s="16" t="s">
        <v>124</v>
      </c>
      <c r="F23" s="16" t="s">
        <v>25</v>
      </c>
      <c r="G23" s="28"/>
      <c r="H23" s="18">
        <v>227.03</v>
      </c>
      <c r="I23" s="18">
        <v>226.03</v>
      </c>
      <c r="J23" s="18">
        <v>230.01</v>
      </c>
      <c r="K23" s="18"/>
      <c r="L23" s="18"/>
      <c r="M23" s="18"/>
      <c r="N23" s="12"/>
      <c r="O23" s="20">
        <f>LARGE(H23:M23,1)</f>
        <v>230.01</v>
      </c>
      <c r="P23" s="20">
        <f>LARGE(H23:M23,2)</f>
        <v>227.03</v>
      </c>
      <c r="Q23" s="20">
        <f>LARGE(H23:M23,3)</f>
        <v>226.03</v>
      </c>
      <c r="R23" s="21">
        <f>SUM(O23:Q23)</f>
        <v>683.0699999999999</v>
      </c>
      <c r="S23" s="12"/>
      <c r="W23" s="24"/>
    </row>
    <row r="24" spans="1:23" ht="16.5">
      <c r="A24" s="12"/>
      <c r="B24" s="13">
        <f t="shared" si="0"/>
        <v>19</v>
      </c>
      <c r="C24" s="22" t="s">
        <v>65</v>
      </c>
      <c r="D24" s="23" t="s">
        <v>72</v>
      </c>
      <c r="E24" s="16" t="s">
        <v>123</v>
      </c>
      <c r="F24" s="16" t="s">
        <v>60</v>
      </c>
      <c r="G24" s="28"/>
      <c r="H24" s="18">
        <v>227.02</v>
      </c>
      <c r="I24" s="18">
        <v>219.01</v>
      </c>
      <c r="J24" s="18">
        <v>229</v>
      </c>
      <c r="K24" s="18"/>
      <c r="L24" s="18"/>
      <c r="M24" s="18"/>
      <c r="N24" s="12"/>
      <c r="O24" s="20">
        <f>LARGE(H24:M24,1)</f>
        <v>229</v>
      </c>
      <c r="P24" s="20">
        <f>LARGE(H24:M24,2)</f>
        <v>227.02</v>
      </c>
      <c r="Q24" s="20">
        <f>LARGE(H24:M24,3)</f>
        <v>219.01</v>
      </c>
      <c r="R24" s="21">
        <f>SUM(O24:Q24)</f>
        <v>675.03</v>
      </c>
      <c r="S24" s="12"/>
      <c r="W24" s="24"/>
    </row>
    <row r="25" spans="1:23" ht="16.5">
      <c r="A25" s="12"/>
      <c r="B25" s="13">
        <f t="shared" si="0"/>
        <v>20</v>
      </c>
      <c r="C25" s="14" t="s">
        <v>195</v>
      </c>
      <c r="D25" s="15" t="s">
        <v>233</v>
      </c>
      <c r="E25" s="16" t="s">
        <v>124</v>
      </c>
      <c r="F25" s="16" t="s">
        <v>25</v>
      </c>
      <c r="G25" s="28"/>
      <c r="H25" s="18">
        <v>223</v>
      </c>
      <c r="I25" s="18">
        <v>225.01</v>
      </c>
      <c r="J25" s="18">
        <v>224.01</v>
      </c>
      <c r="K25" s="18"/>
      <c r="L25" s="18"/>
      <c r="M25" s="18"/>
      <c r="N25" s="12"/>
      <c r="O25" s="20">
        <f>LARGE(H25:M25,1)</f>
        <v>225.01</v>
      </c>
      <c r="P25" s="20">
        <f>LARGE(H25:M25,2)</f>
        <v>224.01</v>
      </c>
      <c r="Q25" s="20">
        <f>LARGE(H25:M25,3)</f>
        <v>223</v>
      </c>
      <c r="R25" s="21">
        <f>SUM(O25:Q25)</f>
        <v>672.02</v>
      </c>
      <c r="S25" s="12"/>
      <c r="T25" s="26"/>
      <c r="U25" s="26"/>
      <c r="V25" s="26"/>
      <c r="W25" s="27"/>
    </row>
    <row r="26" spans="1:23" ht="16.5">
      <c r="A26" s="12"/>
      <c r="B26" s="13">
        <f t="shared" si="0"/>
        <v>21</v>
      </c>
      <c r="C26" s="25" t="s">
        <v>29</v>
      </c>
      <c r="D26" s="23" t="s">
        <v>96</v>
      </c>
      <c r="E26" s="16" t="s">
        <v>2</v>
      </c>
      <c r="F26" s="16" t="s">
        <v>106</v>
      </c>
      <c r="G26" s="28"/>
      <c r="H26" s="18">
        <v>213</v>
      </c>
      <c r="I26" s="18">
        <v>221.03</v>
      </c>
      <c r="J26" s="18">
        <v>237.04</v>
      </c>
      <c r="K26" s="18"/>
      <c r="L26" s="18"/>
      <c r="M26" s="18"/>
      <c r="N26" s="12"/>
      <c r="O26" s="20">
        <f>LARGE(H26:M26,1)</f>
        <v>237.04</v>
      </c>
      <c r="P26" s="20">
        <f>LARGE(H26:M26,2)</f>
        <v>221.03</v>
      </c>
      <c r="Q26" s="20">
        <f>LARGE(H26:M26,3)</f>
        <v>213</v>
      </c>
      <c r="R26" s="21">
        <f>SUM(O26:Q26)</f>
        <v>671.0699999999999</v>
      </c>
      <c r="S26" s="12"/>
      <c r="W26" s="24"/>
    </row>
    <row r="27" spans="1:23" ht="16.5">
      <c r="A27" s="12"/>
      <c r="B27" s="13">
        <f t="shared" si="0"/>
        <v>22</v>
      </c>
      <c r="C27" s="36" t="s">
        <v>22</v>
      </c>
      <c r="D27" s="15" t="s">
        <v>215</v>
      </c>
      <c r="E27" s="16" t="s">
        <v>120</v>
      </c>
      <c r="F27" s="16" t="s">
        <v>216</v>
      </c>
      <c r="G27" s="28"/>
      <c r="H27" s="18">
        <v>212</v>
      </c>
      <c r="I27" s="18">
        <v>224.02</v>
      </c>
      <c r="J27" s="18">
        <v>230.04</v>
      </c>
      <c r="K27" s="18"/>
      <c r="L27" s="18"/>
      <c r="M27" s="18"/>
      <c r="N27" s="12"/>
      <c r="O27" s="20">
        <f>LARGE(H27:M27,1)</f>
        <v>230.04</v>
      </c>
      <c r="P27" s="20">
        <f>LARGE(H27:M27,2)</f>
        <v>224.02</v>
      </c>
      <c r="Q27" s="20">
        <f>LARGE(H27:M27,3)</f>
        <v>212</v>
      </c>
      <c r="R27" s="21">
        <f>SUM(O27:Q27)</f>
        <v>666.06</v>
      </c>
      <c r="S27" s="12"/>
      <c r="W27" s="24"/>
    </row>
    <row r="28" spans="1:23" ht="16.5">
      <c r="A28" s="12"/>
      <c r="B28" s="13">
        <f t="shared" si="0"/>
        <v>23</v>
      </c>
      <c r="C28" s="25" t="s">
        <v>29</v>
      </c>
      <c r="D28" s="23" t="s">
        <v>99</v>
      </c>
      <c r="E28" t="s">
        <v>121</v>
      </c>
      <c r="F28" s="16" t="s">
        <v>106</v>
      </c>
      <c r="G28" s="17"/>
      <c r="H28" s="18">
        <v>226.02</v>
      </c>
      <c r="I28" s="18">
        <v>221.03</v>
      </c>
      <c r="J28" s="18">
        <v>217.01</v>
      </c>
      <c r="K28" s="18"/>
      <c r="L28" s="18"/>
      <c r="M28" s="18"/>
      <c r="N28" s="12"/>
      <c r="O28" s="20">
        <f>LARGE(H28:M28,1)</f>
        <v>226.02</v>
      </c>
      <c r="P28" s="20">
        <f>LARGE(H28:M28,2)</f>
        <v>221.03</v>
      </c>
      <c r="Q28" s="20">
        <f>LARGE(H28:M28,3)</f>
        <v>217.01</v>
      </c>
      <c r="R28" s="21">
        <f>SUM(O28:Q28)</f>
        <v>664.06</v>
      </c>
      <c r="S28" s="12"/>
      <c r="W28" s="24"/>
    </row>
    <row r="29" spans="1:23" ht="16.5">
      <c r="A29" s="12"/>
      <c r="B29" s="13">
        <f t="shared" si="0"/>
        <v>24</v>
      </c>
      <c r="C29" s="47" t="s">
        <v>151</v>
      </c>
      <c r="D29" s="48" t="s">
        <v>147</v>
      </c>
      <c r="E29" s="49" t="s">
        <v>152</v>
      </c>
      <c r="F29" s="49" t="s">
        <v>142</v>
      </c>
      <c r="G29" s="50"/>
      <c r="H29" s="18">
        <v>205.02</v>
      </c>
      <c r="I29" s="18">
        <v>228.03</v>
      </c>
      <c r="J29" s="18">
        <v>215</v>
      </c>
      <c r="K29" s="18"/>
      <c r="L29" s="18"/>
      <c r="M29" s="18"/>
      <c r="N29" s="51"/>
      <c r="O29" s="20">
        <f>LARGE(H29:M29,1)</f>
        <v>228.03</v>
      </c>
      <c r="P29" s="20">
        <f>LARGE(H29:M29,2)</f>
        <v>215</v>
      </c>
      <c r="Q29" s="20">
        <f>LARGE(H29:M29,3)</f>
        <v>205.02</v>
      </c>
      <c r="R29" s="21">
        <f>SUM(O29:Q29)</f>
        <v>648.05</v>
      </c>
      <c r="S29" s="51"/>
      <c r="T29" s="52"/>
      <c r="W29" s="24"/>
    </row>
    <row r="30" spans="1:23" ht="16.5">
      <c r="A30" s="12"/>
      <c r="B30" s="13">
        <f t="shared" si="0"/>
        <v>25</v>
      </c>
      <c r="C30" s="47" t="s">
        <v>146</v>
      </c>
      <c r="D30" s="48" t="s">
        <v>147</v>
      </c>
      <c r="E30" s="49" t="s">
        <v>152</v>
      </c>
      <c r="F30" s="49" t="s">
        <v>142</v>
      </c>
      <c r="G30" s="50"/>
      <c r="H30" s="18">
        <v>213.01</v>
      </c>
      <c r="I30" s="18">
        <v>224</v>
      </c>
      <c r="J30" s="18">
        <v>204</v>
      </c>
      <c r="K30" s="18"/>
      <c r="L30" s="18"/>
      <c r="M30" s="18"/>
      <c r="N30" s="51"/>
      <c r="O30" s="20">
        <f>LARGE(H30:M30,1)</f>
        <v>224</v>
      </c>
      <c r="P30" s="20">
        <f>LARGE(H30:M30,2)</f>
        <v>213.01</v>
      </c>
      <c r="Q30" s="20">
        <f>LARGE(H30:M30,3)</f>
        <v>204</v>
      </c>
      <c r="R30" s="21">
        <f>SUM(O30:Q30)</f>
        <v>641.01</v>
      </c>
      <c r="S30" s="51"/>
      <c r="T30" s="52"/>
      <c r="W30" s="24"/>
    </row>
    <row r="31" spans="1:23" ht="16.5">
      <c r="A31" s="12"/>
      <c r="B31" s="13">
        <f t="shared" si="0"/>
        <v>26</v>
      </c>
      <c r="C31" s="36" t="s">
        <v>213</v>
      </c>
      <c r="D31" s="15" t="s">
        <v>214</v>
      </c>
      <c r="E31" s="16" t="s">
        <v>21</v>
      </c>
      <c r="F31" s="16" t="s">
        <v>216</v>
      </c>
      <c r="G31" s="28"/>
      <c r="H31" s="18">
        <v>218</v>
      </c>
      <c r="I31" s="18">
        <v>219</v>
      </c>
      <c r="J31" s="18">
        <v>204</v>
      </c>
      <c r="K31" s="18"/>
      <c r="L31" s="18"/>
      <c r="M31" s="18"/>
      <c r="N31" s="12"/>
      <c r="O31" s="20">
        <f>LARGE(H31:M31,1)</f>
        <v>219</v>
      </c>
      <c r="P31" s="20">
        <f>LARGE(H31:M31,2)</f>
        <v>218</v>
      </c>
      <c r="Q31" s="20">
        <f>LARGE(H31:M31,3)</f>
        <v>204</v>
      </c>
      <c r="R31" s="21">
        <f>SUM(O31:Q31)</f>
        <v>641</v>
      </c>
      <c r="S31" s="51"/>
      <c r="T31" s="52"/>
      <c r="W31" s="24"/>
    </row>
    <row r="32" spans="1:23" ht="16.5">
      <c r="A32" s="12"/>
      <c r="B32" s="13">
        <f t="shared" si="0"/>
        <v>27</v>
      </c>
      <c r="C32" s="47" t="s">
        <v>143</v>
      </c>
      <c r="D32" s="48" t="s">
        <v>144</v>
      </c>
      <c r="E32" s="49" t="s">
        <v>153</v>
      </c>
      <c r="F32" s="49" t="s">
        <v>142</v>
      </c>
      <c r="G32" s="50"/>
      <c r="H32" s="18">
        <v>159</v>
      </c>
      <c r="I32" s="18">
        <v>206</v>
      </c>
      <c r="J32" s="18">
        <v>227</v>
      </c>
      <c r="K32" s="18"/>
      <c r="L32" s="18"/>
      <c r="M32" s="18"/>
      <c r="N32" s="51"/>
      <c r="O32" s="20">
        <f>LARGE(H32:M32,1)</f>
        <v>227</v>
      </c>
      <c r="P32" s="20">
        <f>LARGE(H32:M32,2)</f>
        <v>206</v>
      </c>
      <c r="Q32" s="20">
        <f>LARGE(H32:M32,3)</f>
        <v>159</v>
      </c>
      <c r="R32" s="21">
        <f>SUM(O32:Q32)</f>
        <v>592</v>
      </c>
      <c r="S32" s="51"/>
      <c r="T32" s="52"/>
      <c r="W32" s="24"/>
    </row>
    <row r="33" spans="1:23" ht="16.5">
      <c r="A33" s="12"/>
      <c r="B33" s="13">
        <f t="shared" si="0"/>
        <v>28</v>
      </c>
      <c r="C33" s="53" t="s">
        <v>90</v>
      </c>
      <c r="D33" s="54" t="s">
        <v>226</v>
      </c>
      <c r="E33" s="58" t="s">
        <v>199</v>
      </c>
      <c r="F33" s="49" t="s">
        <v>106</v>
      </c>
      <c r="G33" s="50"/>
      <c r="H33" s="18">
        <v>243.05</v>
      </c>
      <c r="I33" s="18">
        <v>229.01</v>
      </c>
      <c r="J33" s="18"/>
      <c r="K33" s="18"/>
      <c r="L33" s="18"/>
      <c r="M33" s="18"/>
      <c r="N33" s="51"/>
      <c r="O33" s="20">
        <f>LARGE(H33:M33,1)</f>
        <v>243.05</v>
      </c>
      <c r="P33" s="20">
        <f>LARGE(H33:M33,2)</f>
        <v>229.01</v>
      </c>
      <c r="Q33" s="20" t="e">
        <f>LARGE(H33:M33,3)</f>
        <v>#NUM!</v>
      </c>
      <c r="R33" s="21" t="e">
        <f>SUM(O33:Q33)</f>
        <v>#NUM!</v>
      </c>
      <c r="S33" s="51"/>
      <c r="T33" s="52">
        <f>O33+P33</f>
        <v>472.06</v>
      </c>
      <c r="W33" s="24"/>
    </row>
    <row r="34" spans="1:20" ht="16.5">
      <c r="A34" s="12"/>
      <c r="B34" s="13">
        <f t="shared" si="0"/>
        <v>29</v>
      </c>
      <c r="C34" s="47" t="s">
        <v>238</v>
      </c>
      <c r="D34" s="48" t="s">
        <v>239</v>
      </c>
      <c r="E34" s="49" t="s">
        <v>124</v>
      </c>
      <c r="F34" s="49" t="s">
        <v>133</v>
      </c>
      <c r="G34" s="50"/>
      <c r="H34" s="18"/>
      <c r="I34" s="18">
        <v>237.03</v>
      </c>
      <c r="J34" s="18">
        <v>235.02</v>
      </c>
      <c r="K34" s="18"/>
      <c r="L34" s="18"/>
      <c r="M34" s="18"/>
      <c r="N34" s="51"/>
      <c r="O34" s="20">
        <f>LARGE(I34:M34,1)</f>
        <v>237.03</v>
      </c>
      <c r="P34" s="20">
        <f>LARGE(I34:M34,2)</f>
        <v>235.02</v>
      </c>
      <c r="Q34" s="20" t="e">
        <f>LARGE(H34:M34,3)</f>
        <v>#NUM!</v>
      </c>
      <c r="R34" s="21" t="e">
        <f>SUM(O34:Q34)</f>
        <v>#NUM!</v>
      </c>
      <c r="S34" s="51"/>
      <c r="T34" s="52">
        <f aca="true" t="shared" si="1" ref="T34:T66">O34+P34</f>
        <v>472.05</v>
      </c>
    </row>
    <row r="35" spans="1:20" ht="16.5">
      <c r="A35" s="12"/>
      <c r="B35" s="13">
        <f t="shared" si="0"/>
        <v>30</v>
      </c>
      <c r="C35" s="56" t="s">
        <v>156</v>
      </c>
      <c r="D35" s="48" t="s">
        <v>158</v>
      </c>
      <c r="E35" s="58" t="s">
        <v>104</v>
      </c>
      <c r="F35" s="49" t="s">
        <v>157</v>
      </c>
      <c r="G35" s="50"/>
      <c r="H35" s="18">
        <v>234.02</v>
      </c>
      <c r="I35" s="18">
        <v>236.04</v>
      </c>
      <c r="J35" s="18"/>
      <c r="K35" s="18"/>
      <c r="L35" s="18"/>
      <c r="M35" s="18"/>
      <c r="N35" s="51"/>
      <c r="O35" s="20">
        <f>LARGE(H35:M35,1)</f>
        <v>236.04</v>
      </c>
      <c r="P35" s="20">
        <f>LARGE(H35:M35,2)</f>
        <v>234.02</v>
      </c>
      <c r="Q35" s="20" t="e">
        <f>LARGE(H35:M35,3)</f>
        <v>#NUM!</v>
      </c>
      <c r="R35" s="21" t="e">
        <f>SUM(O35:Q35)</f>
        <v>#NUM!</v>
      </c>
      <c r="S35" s="51"/>
      <c r="T35" s="52">
        <f t="shared" si="1"/>
        <v>470.06</v>
      </c>
    </row>
    <row r="36" spans="1:20" ht="16.5">
      <c r="A36" s="12"/>
      <c r="B36" s="13">
        <f t="shared" si="0"/>
        <v>31</v>
      </c>
      <c r="C36" s="47" t="s">
        <v>137</v>
      </c>
      <c r="D36" s="48" t="s">
        <v>138</v>
      </c>
      <c r="E36" s="58" t="s">
        <v>119</v>
      </c>
      <c r="F36" s="49" t="s">
        <v>136</v>
      </c>
      <c r="G36" s="50"/>
      <c r="H36" s="18">
        <v>238.03</v>
      </c>
      <c r="I36" s="18">
        <v>226</v>
      </c>
      <c r="J36" s="18"/>
      <c r="K36" s="18"/>
      <c r="L36" s="18"/>
      <c r="M36" s="18"/>
      <c r="N36" s="51"/>
      <c r="O36" s="20">
        <f>LARGE(H36:M36,1)</f>
        <v>238.03</v>
      </c>
      <c r="P36" s="20">
        <f>LARGE(H36:M36,2)</f>
        <v>226</v>
      </c>
      <c r="Q36" s="20" t="e">
        <f>LARGE(H36:M36,3)</f>
        <v>#NUM!</v>
      </c>
      <c r="R36" s="21" t="e">
        <f>SUM(O36:Q36)</f>
        <v>#NUM!</v>
      </c>
      <c r="S36" s="51"/>
      <c r="T36" s="52">
        <f t="shared" si="1"/>
        <v>464.03</v>
      </c>
    </row>
    <row r="37" spans="1:20" ht="16.5">
      <c r="A37" s="12"/>
      <c r="B37" s="13">
        <f t="shared" si="0"/>
        <v>32</v>
      </c>
      <c r="C37" s="56" t="s">
        <v>16</v>
      </c>
      <c r="D37" s="48" t="s">
        <v>17</v>
      </c>
      <c r="E37" s="49" t="s">
        <v>2</v>
      </c>
      <c r="F37" s="49" t="s">
        <v>159</v>
      </c>
      <c r="G37" s="50"/>
      <c r="H37" s="18">
        <v>233.02</v>
      </c>
      <c r="I37" s="18">
        <v>228.01</v>
      </c>
      <c r="J37" s="18"/>
      <c r="K37" s="18"/>
      <c r="L37" s="18"/>
      <c r="M37" s="18"/>
      <c r="N37" s="51"/>
      <c r="O37" s="20">
        <f>LARGE(H37:M37,1)</f>
        <v>233.02</v>
      </c>
      <c r="P37" s="20">
        <f>LARGE(H37:M37,2)</f>
        <v>228.01</v>
      </c>
      <c r="Q37" s="20" t="e">
        <f>LARGE(H37:M37,3)</f>
        <v>#NUM!</v>
      </c>
      <c r="R37" s="21" t="e">
        <f>SUM(O37:Q37)</f>
        <v>#NUM!</v>
      </c>
      <c r="S37" s="51"/>
      <c r="T37" s="52">
        <f t="shared" si="1"/>
        <v>461.03</v>
      </c>
    </row>
    <row r="38" spans="1:20" ht="16.5">
      <c r="A38" s="12"/>
      <c r="B38" s="13">
        <f t="shared" si="0"/>
        <v>33</v>
      </c>
      <c r="C38" s="47" t="s">
        <v>14</v>
      </c>
      <c r="D38" s="48" t="s">
        <v>126</v>
      </c>
      <c r="E38" s="49" t="s">
        <v>122</v>
      </c>
      <c r="F38" s="49" t="s">
        <v>60</v>
      </c>
      <c r="G38" s="50"/>
      <c r="H38" s="18"/>
      <c r="I38" s="18">
        <v>230.05</v>
      </c>
      <c r="J38" s="18">
        <v>229.02</v>
      </c>
      <c r="K38" s="18"/>
      <c r="L38" s="18"/>
      <c r="M38" s="18"/>
      <c r="N38" s="51"/>
      <c r="O38" s="20">
        <f>LARGE(I38:M38,1)</f>
        <v>230.05</v>
      </c>
      <c r="P38" s="20">
        <f>LARGE(I38:M38,2)</f>
        <v>229.02</v>
      </c>
      <c r="Q38" s="20" t="e">
        <f>LARGE(H38:M38,3)</f>
        <v>#NUM!</v>
      </c>
      <c r="R38" s="21" t="e">
        <f>SUM(O38:Q38)</f>
        <v>#NUM!</v>
      </c>
      <c r="S38" s="51"/>
      <c r="T38" s="52">
        <f t="shared" si="1"/>
        <v>459.07000000000005</v>
      </c>
    </row>
    <row r="39" spans="1:20" ht="16.5">
      <c r="A39" s="12"/>
      <c r="B39" s="13">
        <f t="shared" si="0"/>
        <v>34</v>
      </c>
      <c r="C39" s="47" t="s">
        <v>70</v>
      </c>
      <c r="D39" s="48" t="s">
        <v>71</v>
      </c>
      <c r="E39" s="49" t="s">
        <v>123</v>
      </c>
      <c r="F39" s="49" t="s">
        <v>133</v>
      </c>
      <c r="G39" s="50"/>
      <c r="H39" s="18"/>
      <c r="I39" s="18">
        <v>232.01</v>
      </c>
      <c r="J39" s="18">
        <v>227.03</v>
      </c>
      <c r="K39" s="18"/>
      <c r="L39" s="18"/>
      <c r="M39" s="18"/>
      <c r="N39" s="51"/>
      <c r="O39" s="20">
        <f>LARGE(I39:M39,1)</f>
        <v>232.01</v>
      </c>
      <c r="P39" s="20">
        <f>LARGE(I39:M39,2)</f>
        <v>227.03</v>
      </c>
      <c r="Q39" s="20" t="e">
        <f>LARGE(H39:M39,3)</f>
        <v>#NUM!</v>
      </c>
      <c r="R39" s="21" t="e">
        <f>SUM(O39:Q39)</f>
        <v>#NUM!</v>
      </c>
      <c r="S39" s="51"/>
      <c r="T39" s="52">
        <f t="shared" si="1"/>
        <v>459.03999999999996</v>
      </c>
    </row>
    <row r="40" spans="1:20" ht="16.5">
      <c r="A40" s="12"/>
      <c r="B40" s="13">
        <f t="shared" si="0"/>
        <v>35</v>
      </c>
      <c r="C40" s="47" t="s">
        <v>78</v>
      </c>
      <c r="D40" s="48" t="s">
        <v>79</v>
      </c>
      <c r="E40" s="49" t="s">
        <v>123</v>
      </c>
      <c r="F40" s="49" t="s">
        <v>133</v>
      </c>
      <c r="G40" s="50"/>
      <c r="H40" s="18"/>
      <c r="I40" s="18">
        <v>228.01</v>
      </c>
      <c r="J40" s="18">
        <v>229.03</v>
      </c>
      <c r="K40" s="18"/>
      <c r="L40" s="18"/>
      <c r="M40" s="18"/>
      <c r="N40" s="51"/>
      <c r="O40" s="20">
        <f>LARGE(I40:M40,1)</f>
        <v>229.03</v>
      </c>
      <c r="P40" s="20">
        <f>LARGE(I40:M40,2)</f>
        <v>228.01</v>
      </c>
      <c r="Q40" s="20" t="e">
        <f>LARGE(H40:M40,3)</f>
        <v>#NUM!</v>
      </c>
      <c r="R40" s="21" t="e">
        <f>SUM(O40:Q40)</f>
        <v>#NUM!</v>
      </c>
      <c r="S40" s="51"/>
      <c r="T40" s="52">
        <f t="shared" si="1"/>
        <v>457.03999999999996</v>
      </c>
    </row>
    <row r="41" spans="1:20" ht="16.5">
      <c r="A41" s="12"/>
      <c r="B41" s="13">
        <f t="shared" si="0"/>
        <v>36</v>
      </c>
      <c r="C41" s="56" t="s">
        <v>14</v>
      </c>
      <c r="D41" s="48" t="s">
        <v>15</v>
      </c>
      <c r="E41" s="49" t="s">
        <v>2</v>
      </c>
      <c r="F41" s="49" t="s">
        <v>159</v>
      </c>
      <c r="G41" s="50"/>
      <c r="H41" s="18">
        <v>232</v>
      </c>
      <c r="I41" s="18">
        <v>216.01</v>
      </c>
      <c r="J41" s="18"/>
      <c r="K41" s="18"/>
      <c r="L41" s="18"/>
      <c r="M41" s="18"/>
      <c r="N41" s="57"/>
      <c r="O41" s="20">
        <f>LARGE(H41:M41,1)</f>
        <v>232</v>
      </c>
      <c r="P41" s="20">
        <f>LARGE(H41:M41,2)</f>
        <v>216.01</v>
      </c>
      <c r="Q41" s="20" t="e">
        <f>LARGE(H41:M41,3)</f>
        <v>#NUM!</v>
      </c>
      <c r="R41" s="21" t="e">
        <f>SUM(O41:Q41)</f>
        <v>#NUM!</v>
      </c>
      <c r="S41" s="51"/>
      <c r="T41" s="52">
        <f t="shared" si="1"/>
        <v>448.01</v>
      </c>
    </row>
    <row r="42" spans="1:20" ht="16.5">
      <c r="A42" s="12"/>
      <c r="B42" s="13">
        <f t="shared" si="0"/>
        <v>37</v>
      </c>
      <c r="C42" s="53" t="s">
        <v>35</v>
      </c>
      <c r="D42" s="54" t="s">
        <v>116</v>
      </c>
      <c r="E42" s="49" t="s">
        <v>246</v>
      </c>
      <c r="F42" s="49" t="s">
        <v>106</v>
      </c>
      <c r="G42" s="55"/>
      <c r="H42" s="18"/>
      <c r="I42" s="18">
        <v>219</v>
      </c>
      <c r="J42" s="18">
        <v>224.01</v>
      </c>
      <c r="K42" s="18"/>
      <c r="L42" s="18"/>
      <c r="M42" s="18"/>
      <c r="N42" s="51"/>
      <c r="O42" s="20">
        <f>LARGE(I42:M42,1)</f>
        <v>224.01</v>
      </c>
      <c r="P42" s="20">
        <f>LARGE(I42:M42,2)</f>
        <v>219</v>
      </c>
      <c r="Q42" s="20" t="e">
        <f>LARGE(H42:M42,3)</f>
        <v>#NUM!</v>
      </c>
      <c r="R42" s="21" t="e">
        <f>SUM(O42:Q42)</f>
        <v>#NUM!</v>
      </c>
      <c r="S42" s="51"/>
      <c r="T42" s="52">
        <f t="shared" si="1"/>
        <v>443.01</v>
      </c>
    </row>
    <row r="43" spans="1:20" ht="16.5">
      <c r="A43" s="12"/>
      <c r="B43" s="13">
        <f t="shared" si="0"/>
        <v>38</v>
      </c>
      <c r="C43" s="53" t="s">
        <v>68</v>
      </c>
      <c r="D43" s="54" t="s">
        <v>107</v>
      </c>
      <c r="E43" s="49" t="s">
        <v>120</v>
      </c>
      <c r="F43" s="49" t="s">
        <v>106</v>
      </c>
      <c r="G43" s="55"/>
      <c r="H43" s="18">
        <v>210</v>
      </c>
      <c r="I43" s="18">
        <v>226.03</v>
      </c>
      <c r="J43" s="18"/>
      <c r="K43" s="18"/>
      <c r="L43" s="18"/>
      <c r="M43" s="18"/>
      <c r="N43" s="51"/>
      <c r="O43" s="20">
        <f>LARGE(H43:M43,1)</f>
        <v>226.03</v>
      </c>
      <c r="P43" s="20">
        <f>LARGE(H43:M43,2)</f>
        <v>210</v>
      </c>
      <c r="Q43" s="20" t="e">
        <f>LARGE(H43:M43,3)</f>
        <v>#NUM!</v>
      </c>
      <c r="R43" s="21" t="e">
        <f>SUM(O43:Q43)</f>
        <v>#NUM!</v>
      </c>
      <c r="S43" s="51"/>
      <c r="T43" s="52">
        <f t="shared" si="1"/>
        <v>436.03</v>
      </c>
    </row>
    <row r="44" spans="1:20" ht="16.5">
      <c r="A44" s="12"/>
      <c r="B44" s="13">
        <f t="shared" si="0"/>
        <v>39</v>
      </c>
      <c r="C44" s="47" t="s">
        <v>134</v>
      </c>
      <c r="D44" s="48" t="s">
        <v>135</v>
      </c>
      <c r="E44" s="49" t="s">
        <v>123</v>
      </c>
      <c r="F44" s="49" t="s">
        <v>133</v>
      </c>
      <c r="G44" s="50"/>
      <c r="H44" s="18"/>
      <c r="I44" s="18">
        <v>212.02</v>
      </c>
      <c r="J44" s="18">
        <v>224.01</v>
      </c>
      <c r="K44" s="18"/>
      <c r="L44" s="18"/>
      <c r="M44" s="18"/>
      <c r="N44" s="51"/>
      <c r="O44" s="20">
        <f>LARGE(I44:M44,1)</f>
        <v>224.01</v>
      </c>
      <c r="P44" s="20">
        <f>LARGE(I44:M44,2)</f>
        <v>212.02</v>
      </c>
      <c r="Q44" s="20" t="e">
        <f>LARGE(H44:M44,3)</f>
        <v>#NUM!</v>
      </c>
      <c r="R44" s="21" t="e">
        <f>SUM(O44:Q44)</f>
        <v>#NUM!</v>
      </c>
      <c r="S44" s="51"/>
      <c r="T44" s="52">
        <f t="shared" si="1"/>
        <v>436.03</v>
      </c>
    </row>
    <row r="45" spans="1:20" ht="16.5">
      <c r="A45" s="12"/>
      <c r="B45" s="13">
        <f t="shared" si="0"/>
        <v>40</v>
      </c>
      <c r="C45" s="47" t="s">
        <v>11</v>
      </c>
      <c r="D45" s="48" t="s">
        <v>12</v>
      </c>
      <c r="E45" s="49" t="s">
        <v>10</v>
      </c>
      <c r="F45" s="49" t="s">
        <v>60</v>
      </c>
      <c r="G45" s="50"/>
      <c r="H45" s="18">
        <v>225.01</v>
      </c>
      <c r="I45" s="18"/>
      <c r="J45" s="18">
        <v>207.01</v>
      </c>
      <c r="K45" s="18"/>
      <c r="L45" s="18"/>
      <c r="M45" s="18"/>
      <c r="N45" s="51"/>
      <c r="O45" s="20">
        <f>LARGE(H45:M45,1)</f>
        <v>225.01</v>
      </c>
      <c r="P45" s="20">
        <f>LARGE(H45:M45,2)</f>
        <v>207.01</v>
      </c>
      <c r="Q45" s="20" t="e">
        <f>LARGE(H45:M45,3)</f>
        <v>#NUM!</v>
      </c>
      <c r="R45" s="21" t="e">
        <f>SUM(O45:Q45)</f>
        <v>#NUM!</v>
      </c>
      <c r="S45" s="51"/>
      <c r="T45" s="52">
        <f t="shared" si="1"/>
        <v>432.02</v>
      </c>
    </row>
    <row r="46" spans="1:20" ht="16.5">
      <c r="A46" s="12"/>
      <c r="B46" s="13">
        <f t="shared" si="0"/>
        <v>41</v>
      </c>
      <c r="C46" s="53" t="s">
        <v>117</v>
      </c>
      <c r="D46" s="54" t="s">
        <v>116</v>
      </c>
      <c r="E46" s="49" t="s">
        <v>246</v>
      </c>
      <c r="F46" s="49" t="s">
        <v>106</v>
      </c>
      <c r="G46" s="55"/>
      <c r="H46" s="18"/>
      <c r="I46" s="18">
        <v>230.02</v>
      </c>
      <c r="J46" s="18">
        <v>199.02</v>
      </c>
      <c r="K46" s="18"/>
      <c r="L46" s="18"/>
      <c r="M46" s="18"/>
      <c r="N46" s="51"/>
      <c r="O46" s="20">
        <f>LARGE(I46:M46,1)</f>
        <v>230.02</v>
      </c>
      <c r="P46" s="20">
        <f>LARGE(I46:M46,2)</f>
        <v>199.02</v>
      </c>
      <c r="Q46" s="20" t="e">
        <f>LARGE(H46:M46,3)</f>
        <v>#NUM!</v>
      </c>
      <c r="R46" s="21" t="e">
        <f>SUM(O46:Q46)</f>
        <v>#NUM!</v>
      </c>
      <c r="S46" s="51"/>
      <c r="T46" s="52">
        <f t="shared" si="1"/>
        <v>429.04</v>
      </c>
    </row>
    <row r="47" spans="1:20" ht="16.5">
      <c r="A47" s="12"/>
      <c r="B47" s="13">
        <f t="shared" si="0"/>
        <v>42</v>
      </c>
      <c r="C47" s="53" t="s">
        <v>65</v>
      </c>
      <c r="D47" s="54" t="s">
        <v>247</v>
      </c>
      <c r="E47" s="49" t="s">
        <v>248</v>
      </c>
      <c r="F47" s="49" t="s">
        <v>106</v>
      </c>
      <c r="G47" s="55"/>
      <c r="H47" s="18"/>
      <c r="I47" s="18">
        <v>219.03</v>
      </c>
      <c r="J47" s="18">
        <v>186</v>
      </c>
      <c r="K47" s="18"/>
      <c r="L47" s="18"/>
      <c r="M47" s="18"/>
      <c r="N47" s="51"/>
      <c r="O47" s="20">
        <f>LARGE(I47:M47,1)</f>
        <v>219.03</v>
      </c>
      <c r="P47" s="20">
        <f>LARGE(I47:M47,2)</f>
        <v>186</v>
      </c>
      <c r="Q47" s="20" t="e">
        <f>LARGE(H47:M47,3)</f>
        <v>#NUM!</v>
      </c>
      <c r="R47" s="21" t="e">
        <f>SUM(O47:Q47)</f>
        <v>#NUM!</v>
      </c>
      <c r="S47" s="51"/>
      <c r="T47" s="52">
        <f t="shared" si="1"/>
        <v>405.03</v>
      </c>
    </row>
    <row r="48" spans="1:20" ht="16.5">
      <c r="A48" s="12"/>
      <c r="B48" s="13">
        <f t="shared" si="0"/>
        <v>43</v>
      </c>
      <c r="C48" s="25" t="s">
        <v>29</v>
      </c>
      <c r="D48" s="23" t="s">
        <v>273</v>
      </c>
      <c r="E48" s="16" t="s">
        <v>122</v>
      </c>
      <c r="F48" s="16" t="s">
        <v>159</v>
      </c>
      <c r="G48" s="28"/>
      <c r="H48" s="18"/>
      <c r="I48" s="18"/>
      <c r="J48" s="18">
        <v>242.06</v>
      </c>
      <c r="K48" s="18"/>
      <c r="L48" s="18"/>
      <c r="M48" s="18"/>
      <c r="N48" s="12"/>
      <c r="O48" s="20">
        <f>LARGE(H48:M48,1)</f>
        <v>242.06</v>
      </c>
      <c r="P48" s="20" t="e">
        <f>LARGE(H48:M48,2)</f>
        <v>#NUM!</v>
      </c>
      <c r="Q48" s="20" t="e">
        <f>LARGE(H48:M48,3)</f>
        <v>#NUM!</v>
      </c>
      <c r="R48" s="21" t="e">
        <f>SUM(O48:Q48)</f>
        <v>#NUM!</v>
      </c>
      <c r="S48" s="12"/>
      <c r="T48" s="52" t="e">
        <f t="shared" si="1"/>
        <v>#NUM!</v>
      </c>
    </row>
    <row r="49" spans="1:20" ht="16.5">
      <c r="A49" s="12"/>
      <c r="B49" s="13">
        <f t="shared" si="0"/>
        <v>44</v>
      </c>
      <c r="C49" s="25" t="s">
        <v>267</v>
      </c>
      <c r="D49" s="23" t="s">
        <v>89</v>
      </c>
      <c r="E49" s="16" t="s">
        <v>268</v>
      </c>
      <c r="F49" s="16" t="s">
        <v>25</v>
      </c>
      <c r="G49" s="28"/>
      <c r="H49" s="18"/>
      <c r="I49" s="18"/>
      <c r="J49" s="18">
        <v>237.02</v>
      </c>
      <c r="K49" s="18"/>
      <c r="L49" s="18"/>
      <c r="M49" s="18"/>
      <c r="N49" s="12"/>
      <c r="O49" s="20">
        <f>LARGE(H49:M49,1)</f>
        <v>237.02</v>
      </c>
      <c r="P49" s="20" t="e">
        <f>LARGE(H49:M49,2)</f>
        <v>#NUM!</v>
      </c>
      <c r="Q49" s="20" t="e">
        <f>LARGE(H49:M49,3)</f>
        <v>#NUM!</v>
      </c>
      <c r="R49" s="21" t="e">
        <f>SUM(O49:Q49)</f>
        <v>#NUM!</v>
      </c>
      <c r="S49" s="12"/>
      <c r="T49" s="52" t="e">
        <f t="shared" si="1"/>
        <v>#NUM!</v>
      </c>
    </row>
    <row r="50" spans="1:20" ht="16.5">
      <c r="A50" s="12"/>
      <c r="B50" s="13">
        <f t="shared" si="0"/>
        <v>45</v>
      </c>
      <c r="C50" s="36" t="s">
        <v>244</v>
      </c>
      <c r="D50" s="15" t="s">
        <v>245</v>
      </c>
      <c r="E50" s="16"/>
      <c r="F50" s="16" t="s">
        <v>60</v>
      </c>
      <c r="G50" s="28"/>
      <c r="H50" s="18"/>
      <c r="I50" s="18">
        <v>236.04</v>
      </c>
      <c r="J50" s="18"/>
      <c r="K50" s="18"/>
      <c r="L50" s="18"/>
      <c r="M50" s="18"/>
      <c r="N50" s="12"/>
      <c r="O50" s="20">
        <f>LARGE(I50:M50,1)</f>
        <v>236.04</v>
      </c>
      <c r="P50" s="20" t="e">
        <f>LARGE(H50:M50,2)</f>
        <v>#NUM!</v>
      </c>
      <c r="Q50" s="20" t="e">
        <f>LARGE(H50:M50,3)</f>
        <v>#NUM!</v>
      </c>
      <c r="R50" s="21" t="e">
        <f>SUM(O50:Q50)</f>
        <v>#NUM!</v>
      </c>
      <c r="S50" s="12"/>
      <c r="T50" s="52" t="e">
        <f t="shared" si="1"/>
        <v>#NUM!</v>
      </c>
    </row>
    <row r="51" spans="1:20" ht="16.5">
      <c r="A51" s="12"/>
      <c r="B51" s="13">
        <f t="shared" si="0"/>
        <v>46</v>
      </c>
      <c r="C51" s="25" t="s">
        <v>221</v>
      </c>
      <c r="D51" s="23" t="s">
        <v>270</v>
      </c>
      <c r="E51" s="16"/>
      <c r="F51" s="16" t="s">
        <v>216</v>
      </c>
      <c r="G51" s="28"/>
      <c r="H51" s="18"/>
      <c r="I51" s="18"/>
      <c r="J51" s="18">
        <v>236.01</v>
      </c>
      <c r="K51" s="18"/>
      <c r="L51" s="18"/>
      <c r="M51" s="18"/>
      <c r="N51" s="12"/>
      <c r="O51" s="20">
        <f>LARGE(H51:M51,1)</f>
        <v>236.01</v>
      </c>
      <c r="P51" s="20" t="e">
        <f>LARGE(H51:M51,2)</f>
        <v>#NUM!</v>
      </c>
      <c r="Q51" s="20" t="e">
        <f>LARGE(H51:M51,3)</f>
        <v>#NUM!</v>
      </c>
      <c r="R51" s="21" t="e">
        <f>SUM(O51:Q51)</f>
        <v>#NUM!</v>
      </c>
      <c r="S51" s="12"/>
      <c r="T51" s="52" t="e">
        <f t="shared" si="1"/>
        <v>#NUM!</v>
      </c>
    </row>
    <row r="52" spans="1:20" ht="16.5">
      <c r="A52" s="12"/>
      <c r="B52" s="13">
        <f t="shared" si="0"/>
        <v>47</v>
      </c>
      <c r="C52" s="25" t="s">
        <v>261</v>
      </c>
      <c r="D52" s="23" t="s">
        <v>266</v>
      </c>
      <c r="E52" s="16" t="s">
        <v>2</v>
      </c>
      <c r="F52" s="16" t="s">
        <v>106</v>
      </c>
      <c r="G52" s="28"/>
      <c r="H52" s="18"/>
      <c r="I52" s="18"/>
      <c r="J52" s="18">
        <v>230.03</v>
      </c>
      <c r="K52" s="18"/>
      <c r="L52" s="18"/>
      <c r="M52" s="18"/>
      <c r="N52" s="12"/>
      <c r="O52" s="20">
        <f>LARGE(H52:M52,1)</f>
        <v>230.03</v>
      </c>
      <c r="P52" s="20" t="e">
        <f>LARGE(H52:M52,2)</f>
        <v>#NUM!</v>
      </c>
      <c r="Q52" s="20" t="e">
        <f>LARGE(H52:M52,3)</f>
        <v>#NUM!</v>
      </c>
      <c r="R52" s="21" t="e">
        <f>SUM(O52:Q52)</f>
        <v>#NUM!</v>
      </c>
      <c r="S52" s="12"/>
      <c r="T52" s="52" t="e">
        <f t="shared" si="1"/>
        <v>#NUM!</v>
      </c>
    </row>
    <row r="53" spans="1:20" ht="16.5">
      <c r="A53" s="12"/>
      <c r="B53" s="13">
        <f t="shared" si="0"/>
        <v>48</v>
      </c>
      <c r="C53" s="36" t="s">
        <v>39</v>
      </c>
      <c r="D53" s="15" t="s">
        <v>40</v>
      </c>
      <c r="E53" s="16" t="s">
        <v>123</v>
      </c>
      <c r="F53" s="16" t="s">
        <v>136</v>
      </c>
      <c r="G53" s="28"/>
      <c r="H53" s="18">
        <v>226.02</v>
      </c>
      <c r="I53" s="18"/>
      <c r="J53" s="18"/>
      <c r="K53" s="18"/>
      <c r="L53" s="18"/>
      <c r="M53" s="18"/>
      <c r="N53" s="12"/>
      <c r="O53" s="20">
        <f>LARGE(H53:M53,1)</f>
        <v>226.02</v>
      </c>
      <c r="P53" s="20" t="e">
        <f>LARGE(H53:M53,2)</f>
        <v>#NUM!</v>
      </c>
      <c r="Q53" s="20" t="e">
        <f>LARGE(H53:M53,3)</f>
        <v>#NUM!</v>
      </c>
      <c r="R53" s="21" t="e">
        <f>SUM(O53:Q53)</f>
        <v>#NUM!</v>
      </c>
      <c r="S53" s="12"/>
      <c r="T53" s="52" t="e">
        <f t="shared" si="1"/>
        <v>#NUM!</v>
      </c>
    </row>
    <row r="54" spans="1:20" ht="16.5">
      <c r="A54" s="12"/>
      <c r="B54" s="13">
        <f t="shared" si="0"/>
        <v>49</v>
      </c>
      <c r="C54" s="36" t="s">
        <v>240</v>
      </c>
      <c r="D54" s="15" t="s">
        <v>241</v>
      </c>
      <c r="E54" s="16" t="s">
        <v>123</v>
      </c>
      <c r="F54" s="16" t="s">
        <v>133</v>
      </c>
      <c r="G54" s="28"/>
      <c r="H54" s="18"/>
      <c r="I54" s="18">
        <v>221.01</v>
      </c>
      <c r="J54" s="18"/>
      <c r="K54" s="18"/>
      <c r="L54" s="18"/>
      <c r="M54" s="18"/>
      <c r="N54" s="12"/>
      <c r="O54" s="20">
        <f>LARGE(I54:M54,1)</f>
        <v>221.01</v>
      </c>
      <c r="P54" s="20" t="e">
        <f>LARGE(H54:M54,2)</f>
        <v>#NUM!</v>
      </c>
      <c r="Q54" s="20" t="e">
        <f>LARGE(H54:M54,3)</f>
        <v>#NUM!</v>
      </c>
      <c r="R54" s="21" t="e">
        <f>SUM(O54:Q54)</f>
        <v>#NUM!</v>
      </c>
      <c r="S54" s="12"/>
      <c r="T54" s="52" t="e">
        <f t="shared" si="1"/>
        <v>#NUM!</v>
      </c>
    </row>
    <row r="55" spans="1:20" ht="16.5">
      <c r="A55" s="12"/>
      <c r="B55" s="13">
        <f t="shared" si="0"/>
        <v>50</v>
      </c>
      <c r="C55" s="25" t="s">
        <v>259</v>
      </c>
      <c r="D55" s="23" t="s">
        <v>260</v>
      </c>
      <c r="E55" s="16" t="s">
        <v>120</v>
      </c>
      <c r="F55" s="16" t="s">
        <v>106</v>
      </c>
      <c r="G55" s="28"/>
      <c r="H55" s="18"/>
      <c r="I55" s="18"/>
      <c r="J55" s="18">
        <v>221.01</v>
      </c>
      <c r="K55" s="18"/>
      <c r="L55" s="18"/>
      <c r="M55" s="18"/>
      <c r="N55" s="12"/>
      <c r="O55" s="20">
        <f>LARGE(H55:M55,1)</f>
        <v>221.01</v>
      </c>
      <c r="P55" s="20" t="e">
        <f>LARGE(H55:M55,2)</f>
        <v>#NUM!</v>
      </c>
      <c r="Q55" s="20" t="e">
        <f>LARGE(H55:M55,3)</f>
        <v>#NUM!</v>
      </c>
      <c r="R55" s="21" t="e">
        <f>SUM(O55:Q55)</f>
        <v>#NUM!</v>
      </c>
      <c r="S55" s="12"/>
      <c r="T55" s="52" t="e">
        <f t="shared" si="1"/>
        <v>#NUM!</v>
      </c>
    </row>
    <row r="56" spans="1:20" ht="16.5">
      <c r="A56" s="12"/>
      <c r="B56" s="13">
        <v>51</v>
      </c>
      <c r="C56" s="25" t="s">
        <v>93</v>
      </c>
      <c r="D56" s="23" t="s">
        <v>101</v>
      </c>
      <c r="E56" t="s">
        <v>104</v>
      </c>
      <c r="F56" s="16" t="s">
        <v>106</v>
      </c>
      <c r="G56" s="28"/>
      <c r="H56" s="18">
        <v>220.02</v>
      </c>
      <c r="I56" s="18"/>
      <c r="J56" s="18"/>
      <c r="K56" s="18"/>
      <c r="L56" s="18"/>
      <c r="M56" s="18"/>
      <c r="N56" s="12"/>
      <c r="O56" s="20">
        <f>LARGE(H56:M56,1)</f>
        <v>220.02</v>
      </c>
      <c r="P56" s="20" t="e">
        <f>LARGE(H56:M56,2)</f>
        <v>#NUM!</v>
      </c>
      <c r="Q56" s="20" t="e">
        <f>LARGE(H56:M56,3)</f>
        <v>#NUM!</v>
      </c>
      <c r="R56" s="21" t="e">
        <f>SUM(O56:Q56)</f>
        <v>#NUM!</v>
      </c>
      <c r="S56" s="12"/>
      <c r="T56" s="52" t="e">
        <f t="shared" si="1"/>
        <v>#NUM!</v>
      </c>
    </row>
    <row r="57" spans="1:20" ht="16.5">
      <c r="A57" s="12"/>
      <c r="B57" s="13">
        <v>52</v>
      </c>
      <c r="C57" s="25" t="s">
        <v>95</v>
      </c>
      <c r="D57" s="23" t="s">
        <v>103</v>
      </c>
      <c r="E57" t="s">
        <v>105</v>
      </c>
      <c r="F57" s="16" t="s">
        <v>106</v>
      </c>
      <c r="G57" s="28"/>
      <c r="H57" s="18">
        <v>220.01</v>
      </c>
      <c r="I57" s="18"/>
      <c r="J57" s="18"/>
      <c r="K57" s="18"/>
      <c r="L57" s="18"/>
      <c r="M57" s="18"/>
      <c r="N57" s="12"/>
      <c r="O57" s="20">
        <f>LARGE(H57:M57,1)</f>
        <v>220.01</v>
      </c>
      <c r="P57" s="20" t="e">
        <f>LARGE(H57:M57,2)</f>
        <v>#NUM!</v>
      </c>
      <c r="Q57" s="20" t="e">
        <f>LARGE(H57:M57,3)</f>
        <v>#NUM!</v>
      </c>
      <c r="R57" s="21" t="e">
        <f>SUM(O57:Q57)</f>
        <v>#NUM!</v>
      </c>
      <c r="S57" s="12"/>
      <c r="T57" s="52" t="e">
        <f t="shared" si="1"/>
        <v>#NUM!</v>
      </c>
    </row>
    <row r="58" spans="1:20" ht="16.5">
      <c r="A58" s="12"/>
      <c r="B58" s="13">
        <v>53</v>
      </c>
      <c r="C58" s="36" t="s">
        <v>63</v>
      </c>
      <c r="D58" s="15" t="s">
        <v>242</v>
      </c>
      <c r="E58" s="16" t="s">
        <v>123</v>
      </c>
      <c r="F58" s="16" t="s">
        <v>133</v>
      </c>
      <c r="G58" s="28"/>
      <c r="H58" s="18"/>
      <c r="I58" s="18">
        <v>220</v>
      </c>
      <c r="J58" s="18"/>
      <c r="K58" s="18"/>
      <c r="L58" s="18"/>
      <c r="M58" s="18"/>
      <c r="N58" s="12"/>
      <c r="O58" s="20">
        <f>LARGE(I58:M58,1)</f>
        <v>220</v>
      </c>
      <c r="P58" s="20" t="e">
        <f>LARGE(H58:M58,2)</f>
        <v>#NUM!</v>
      </c>
      <c r="Q58" s="20" t="e">
        <f>LARGE(H58:M58,3)</f>
        <v>#NUM!</v>
      </c>
      <c r="R58" s="21" t="e">
        <f>SUM(O58:Q58)</f>
        <v>#NUM!</v>
      </c>
      <c r="S58" s="12"/>
      <c r="T58" s="52" t="e">
        <f t="shared" si="1"/>
        <v>#NUM!</v>
      </c>
    </row>
    <row r="59" spans="1:20" ht="16.5">
      <c r="A59" s="12"/>
      <c r="B59" s="13">
        <v>54</v>
      </c>
      <c r="C59" s="25" t="s">
        <v>29</v>
      </c>
      <c r="D59" s="23" t="s">
        <v>258</v>
      </c>
      <c r="E59" s="16" t="s">
        <v>2</v>
      </c>
      <c r="F59" s="16" t="s">
        <v>106</v>
      </c>
      <c r="G59" s="28"/>
      <c r="H59" s="18"/>
      <c r="I59" s="18"/>
      <c r="J59" s="18">
        <v>214.01</v>
      </c>
      <c r="K59" s="18"/>
      <c r="L59" s="18"/>
      <c r="M59" s="18"/>
      <c r="N59" s="12"/>
      <c r="O59" s="20">
        <f>LARGE(H59:M59,1)</f>
        <v>214.01</v>
      </c>
      <c r="P59" s="20" t="e">
        <f>LARGE(H59:M59,2)</f>
        <v>#NUM!</v>
      </c>
      <c r="Q59" s="20" t="e">
        <f>LARGE(H59:M59,3)</f>
        <v>#NUM!</v>
      </c>
      <c r="R59" s="21" t="e">
        <f>SUM(O59:Q59)</f>
        <v>#NUM!</v>
      </c>
      <c r="S59" s="12"/>
      <c r="T59" s="52" t="e">
        <f t="shared" si="1"/>
        <v>#NUM!</v>
      </c>
    </row>
    <row r="60" spans="1:20" ht="16.5">
      <c r="A60" s="12"/>
      <c r="B60" s="13">
        <v>55</v>
      </c>
      <c r="C60" s="36" t="s">
        <v>68</v>
      </c>
      <c r="D60" s="15" t="s">
        <v>227</v>
      </c>
      <c r="E60" s="16" t="s">
        <v>123</v>
      </c>
      <c r="F60" s="16" t="s">
        <v>167</v>
      </c>
      <c r="G60" s="28"/>
      <c r="H60" s="18">
        <v>212</v>
      </c>
      <c r="I60" s="18"/>
      <c r="J60" s="18"/>
      <c r="K60" s="18"/>
      <c r="L60" s="18"/>
      <c r="M60" s="18"/>
      <c r="N60" s="12"/>
      <c r="O60" s="20">
        <f>LARGE(H60:M60,1)</f>
        <v>212</v>
      </c>
      <c r="P60" s="20" t="e">
        <f>LARGE(H60:M60,2)</f>
        <v>#NUM!</v>
      </c>
      <c r="Q60" s="20" t="e">
        <f>LARGE(H60:M60,3)</f>
        <v>#NUM!</v>
      </c>
      <c r="R60" s="21" t="e">
        <f>SUM(O60:Q60)</f>
        <v>#NUM!</v>
      </c>
      <c r="S60" s="12"/>
      <c r="T60" s="52" t="e">
        <f t="shared" si="1"/>
        <v>#NUM!</v>
      </c>
    </row>
    <row r="61" spans="1:20" ht="16.5">
      <c r="A61" s="12"/>
      <c r="B61" s="13">
        <v>56</v>
      </c>
      <c r="C61" s="25" t="s">
        <v>92</v>
      </c>
      <c r="D61" s="23" t="s">
        <v>100</v>
      </c>
      <c r="E61" s="16" t="s">
        <v>2</v>
      </c>
      <c r="F61" s="16" t="s">
        <v>106</v>
      </c>
      <c r="G61" s="17"/>
      <c r="H61" s="18">
        <v>211</v>
      </c>
      <c r="I61" s="18"/>
      <c r="J61" s="18"/>
      <c r="K61" s="18"/>
      <c r="L61" s="18"/>
      <c r="M61" s="18"/>
      <c r="N61" s="12"/>
      <c r="O61" s="20">
        <f>LARGE(H61:M61,1)</f>
        <v>211</v>
      </c>
      <c r="P61" s="20" t="e">
        <f>LARGE(H61:M61,2)</f>
        <v>#NUM!</v>
      </c>
      <c r="Q61" s="20" t="e">
        <f>LARGE(H61:M61,3)</f>
        <v>#NUM!</v>
      </c>
      <c r="R61" s="21" t="e">
        <f>SUM(O61:Q61)</f>
        <v>#NUM!</v>
      </c>
      <c r="S61" s="12"/>
      <c r="T61" s="52" t="e">
        <f t="shared" si="1"/>
        <v>#NUM!</v>
      </c>
    </row>
    <row r="62" spans="1:20" ht="16.5">
      <c r="A62" s="12"/>
      <c r="B62" s="13">
        <v>57</v>
      </c>
      <c r="C62" s="36" t="s">
        <v>217</v>
      </c>
      <c r="D62" s="15" t="s">
        <v>218</v>
      </c>
      <c r="E62" s="16" t="s">
        <v>219</v>
      </c>
      <c r="F62" s="16" t="s">
        <v>216</v>
      </c>
      <c r="G62" s="28"/>
      <c r="H62" s="18">
        <v>211</v>
      </c>
      <c r="I62" s="18"/>
      <c r="J62" s="18"/>
      <c r="K62" s="18"/>
      <c r="L62" s="18"/>
      <c r="M62" s="18"/>
      <c r="N62" s="12"/>
      <c r="O62" s="20">
        <f>LARGE(H62:M62,1)</f>
        <v>211</v>
      </c>
      <c r="P62" s="20" t="e">
        <f>LARGE(H62:M62,2)</f>
        <v>#NUM!</v>
      </c>
      <c r="Q62" s="20" t="e">
        <f>LARGE(H62:M62,3)</f>
        <v>#NUM!</v>
      </c>
      <c r="R62" s="21" t="e">
        <f>SUM(O62:Q62)</f>
        <v>#NUM!</v>
      </c>
      <c r="S62" s="12"/>
      <c r="T62" s="52" t="e">
        <f t="shared" si="1"/>
        <v>#NUM!</v>
      </c>
    </row>
    <row r="63" spans="1:20" ht="16.5">
      <c r="A63" s="12"/>
      <c r="B63" s="13">
        <v>58</v>
      </c>
      <c r="C63" s="36" t="s">
        <v>236</v>
      </c>
      <c r="D63" s="15" t="s">
        <v>237</v>
      </c>
      <c r="E63" s="16" t="s">
        <v>123</v>
      </c>
      <c r="F63" s="16" t="s">
        <v>133</v>
      </c>
      <c r="G63" s="28"/>
      <c r="H63" s="18"/>
      <c r="I63" s="18">
        <v>209.01</v>
      </c>
      <c r="J63" s="18"/>
      <c r="K63" s="18"/>
      <c r="L63" s="18"/>
      <c r="M63" s="18"/>
      <c r="N63" s="12"/>
      <c r="O63" s="20">
        <f>LARGE(I63:M63,1)</f>
        <v>209.01</v>
      </c>
      <c r="P63" s="20" t="e">
        <f>LARGE(H63:M63,2)</f>
        <v>#NUM!</v>
      </c>
      <c r="Q63" s="20" t="e">
        <f>LARGE(H63:M63,3)</f>
        <v>#NUM!</v>
      </c>
      <c r="R63" s="21" t="e">
        <f>SUM(O63:Q63)</f>
        <v>#NUM!</v>
      </c>
      <c r="S63" s="12"/>
      <c r="T63" s="52" t="e">
        <f t="shared" si="1"/>
        <v>#NUM!</v>
      </c>
    </row>
    <row r="64" spans="1:20" ht="16.5">
      <c r="A64" s="12"/>
      <c r="B64" s="13">
        <v>59</v>
      </c>
      <c r="C64" s="14" t="s">
        <v>3</v>
      </c>
      <c r="D64" s="15" t="s">
        <v>13</v>
      </c>
      <c r="E64" s="16" t="s">
        <v>2</v>
      </c>
      <c r="F64" s="16" t="s">
        <v>60</v>
      </c>
      <c r="G64" s="28"/>
      <c r="H64" s="18">
        <v>208.01</v>
      </c>
      <c r="I64" s="18"/>
      <c r="J64" s="18"/>
      <c r="K64" s="18"/>
      <c r="L64" s="18"/>
      <c r="M64" s="18"/>
      <c r="N64" s="12"/>
      <c r="O64" s="20">
        <f>LARGE(H64:M64,1)</f>
        <v>208.01</v>
      </c>
      <c r="P64" s="20" t="e">
        <f>LARGE(H64:M64,2)</f>
        <v>#NUM!</v>
      </c>
      <c r="Q64" s="20" t="e">
        <f>LARGE(H64:M64,3)</f>
        <v>#NUM!</v>
      </c>
      <c r="R64" s="21" t="e">
        <f>SUM(O64:Q64)</f>
        <v>#NUM!</v>
      </c>
      <c r="S64" s="12"/>
      <c r="T64" s="52" t="e">
        <f t="shared" si="1"/>
        <v>#NUM!</v>
      </c>
    </row>
    <row r="65" spans="1:20" ht="16.5">
      <c r="A65" s="12"/>
      <c r="B65" s="13">
        <v>60</v>
      </c>
      <c r="C65" s="25" t="s">
        <v>19</v>
      </c>
      <c r="D65" s="23" t="s">
        <v>20</v>
      </c>
      <c r="E65" s="16" t="s">
        <v>21</v>
      </c>
      <c r="F65" s="16" t="s">
        <v>159</v>
      </c>
      <c r="G65" s="28"/>
      <c r="H65" s="18">
        <v>202</v>
      </c>
      <c r="I65" s="18"/>
      <c r="J65" s="18"/>
      <c r="K65" s="18"/>
      <c r="L65" s="18"/>
      <c r="M65" s="18"/>
      <c r="N65" s="12"/>
      <c r="O65" s="20">
        <f>LARGE(H65:M65,1)</f>
        <v>202</v>
      </c>
      <c r="P65" s="20" t="e">
        <f>LARGE(H65:M65,2)</f>
        <v>#NUM!</v>
      </c>
      <c r="Q65" s="20" t="e">
        <f>LARGE(H65:M65,3)</f>
        <v>#NUM!</v>
      </c>
      <c r="R65" s="21" t="e">
        <f>SUM(O65:Q65)</f>
        <v>#NUM!</v>
      </c>
      <c r="S65" s="12"/>
      <c r="T65" s="52" t="e">
        <f t="shared" si="1"/>
        <v>#NUM!</v>
      </c>
    </row>
    <row r="66" spans="1:20" ht="16.5">
      <c r="A66" s="12"/>
      <c r="B66" s="13">
        <v>61</v>
      </c>
      <c r="C66" s="25" t="s">
        <v>254</v>
      </c>
      <c r="D66" s="23" t="s">
        <v>251</v>
      </c>
      <c r="E66" s="16" t="s">
        <v>123</v>
      </c>
      <c r="F66" s="16" t="s">
        <v>159</v>
      </c>
      <c r="G66" s="28"/>
      <c r="H66" s="18"/>
      <c r="I66" s="18">
        <v>168</v>
      </c>
      <c r="J66" s="18"/>
      <c r="K66" s="18"/>
      <c r="L66" s="18"/>
      <c r="M66" s="18"/>
      <c r="N66" s="12"/>
      <c r="O66" s="20">
        <f>LARGE(H66:M66,1)</f>
        <v>168</v>
      </c>
      <c r="P66" s="20" t="e">
        <f>LARGE(H66:M66,2)</f>
        <v>#NUM!</v>
      </c>
      <c r="Q66" s="20" t="e">
        <f>LARGE(H66:M66,3)</f>
        <v>#NUM!</v>
      </c>
      <c r="R66" s="21" t="e">
        <f>SUM(O66:Q66)</f>
        <v>#NUM!</v>
      </c>
      <c r="S66" s="12"/>
      <c r="T66" s="52" t="e">
        <f t="shared" si="1"/>
        <v>#NUM!</v>
      </c>
    </row>
  </sheetData>
  <sheetProtection selectLockedCells="1" selectUnlockedCells="1"/>
  <autoFilter ref="F1:F65"/>
  <mergeCells count="2">
    <mergeCell ref="H4:M4"/>
    <mergeCell ref="O4:R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3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7"/>
  <sheetViews>
    <sheetView tabSelected="1" workbookViewId="0" topLeftCell="B1">
      <selection activeCell="M23" sqref="M23"/>
    </sheetView>
  </sheetViews>
  <sheetFormatPr defaultColWidth="8.625" defaultRowHeight="15.75"/>
  <cols>
    <col min="1" max="1" width="3.625" style="0" customWidth="1"/>
    <col min="2" max="2" width="6.875" style="1" customWidth="1"/>
    <col min="3" max="3" width="11.625" style="0" customWidth="1"/>
    <col min="4" max="4" width="14.375" style="0" customWidth="1"/>
    <col min="5" max="5" width="17.125" style="0" customWidth="1"/>
    <col min="6" max="6" width="15.875" style="0" customWidth="1"/>
    <col min="7" max="7" width="2.00390625" style="0" customWidth="1"/>
    <col min="8" max="13" width="10.375" style="0" customWidth="1"/>
    <col min="14" max="14" width="2.00390625" style="0" customWidth="1"/>
    <col min="15" max="18" width="11.375" style="0" customWidth="1"/>
    <col min="19" max="19" width="2.50390625" style="0" customWidth="1"/>
  </cols>
  <sheetData>
    <row r="1" ht="39" customHeight="1"/>
    <row r="2" spans="4:5" ht="39" customHeight="1">
      <c r="D2" s="2" t="s">
        <v>85</v>
      </c>
      <c r="E2" s="2"/>
    </row>
    <row r="3" spans="4:5" ht="39" customHeight="1">
      <c r="D3" s="3" t="s">
        <v>274</v>
      </c>
      <c r="E3" s="3"/>
    </row>
    <row r="4" spans="1:18" s="33" customFormat="1" ht="24" customHeight="1">
      <c r="A4" s="30"/>
      <c r="B4" s="31" t="s">
        <v>42</v>
      </c>
      <c r="C4" s="5" t="s">
        <v>43</v>
      </c>
      <c r="D4" s="5" t="s">
        <v>44</v>
      </c>
      <c r="E4" s="5" t="s">
        <v>45</v>
      </c>
      <c r="F4" s="5" t="s">
        <v>46</v>
      </c>
      <c r="G4" s="32"/>
      <c r="H4" s="64" t="s">
        <v>47</v>
      </c>
      <c r="I4" s="64"/>
      <c r="J4" s="64"/>
      <c r="K4" s="64"/>
      <c r="L4" s="64"/>
      <c r="M4" s="64"/>
      <c r="N4" s="32"/>
      <c r="O4" s="64" t="s">
        <v>48</v>
      </c>
      <c r="P4" s="64"/>
      <c r="Q4" s="64"/>
      <c r="R4" s="64"/>
    </row>
    <row r="5" spans="1:19" s="33" customFormat="1" ht="33" customHeight="1">
      <c r="A5" s="34"/>
      <c r="B5" s="34"/>
      <c r="C5" s="34"/>
      <c r="D5" s="34"/>
      <c r="E5" s="34"/>
      <c r="F5" s="34"/>
      <c r="G5" s="34"/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35"/>
      <c r="O5" s="11" t="s">
        <v>55</v>
      </c>
      <c r="P5" s="11" t="s">
        <v>56</v>
      </c>
      <c r="Q5" s="11" t="s">
        <v>155</v>
      </c>
      <c r="R5" s="11" t="s">
        <v>57</v>
      </c>
      <c r="S5" s="35"/>
    </row>
    <row r="6" spans="1:19" ht="16.5">
      <c r="A6" s="12"/>
      <c r="B6" s="63">
        <v>1</v>
      </c>
      <c r="C6" s="14" t="s">
        <v>37</v>
      </c>
      <c r="D6" s="15" t="s">
        <v>38</v>
      </c>
      <c r="E6" s="16" t="s">
        <v>124</v>
      </c>
      <c r="F6" s="16" t="s">
        <v>36</v>
      </c>
      <c r="G6" s="17"/>
      <c r="H6" s="18">
        <v>248.08</v>
      </c>
      <c r="I6" s="18">
        <v>248.09</v>
      </c>
      <c r="J6" s="18">
        <v>247.07</v>
      </c>
      <c r="K6" s="18"/>
      <c r="L6" s="18"/>
      <c r="M6" s="18"/>
      <c r="N6" s="19"/>
      <c r="O6" s="20">
        <f>LARGE(H6:M6,1)</f>
        <v>248.09</v>
      </c>
      <c r="P6" s="20">
        <f aca="true" t="shared" si="0" ref="P6:P16">LARGE(H6:M6,2)</f>
        <v>248.08</v>
      </c>
      <c r="Q6" s="20">
        <f>LARGE(H6:M6,3)</f>
        <v>247.07</v>
      </c>
      <c r="R6" s="65">
        <f>SUM(O6:Q6)</f>
        <v>743.24</v>
      </c>
      <c r="S6" s="12"/>
    </row>
    <row r="7" spans="1:19" ht="16.5">
      <c r="A7" s="12"/>
      <c r="B7" s="63">
        <f aca="true" t="shared" si="1" ref="B7:B28">B6+1</f>
        <v>2</v>
      </c>
      <c r="C7" s="14" t="s">
        <v>83</v>
      </c>
      <c r="D7" s="15" t="s">
        <v>84</v>
      </c>
      <c r="E7" s="16" t="s">
        <v>124</v>
      </c>
      <c r="F7" s="16" t="s">
        <v>0</v>
      </c>
      <c r="G7" s="17"/>
      <c r="H7" s="18">
        <v>246.07</v>
      </c>
      <c r="I7" s="18">
        <v>246.03</v>
      </c>
      <c r="J7" s="18">
        <v>248.08</v>
      </c>
      <c r="K7" s="18"/>
      <c r="L7" s="18"/>
      <c r="M7" s="18"/>
      <c r="N7" s="19"/>
      <c r="O7" s="20">
        <f>LARGE(H7:M7,1)</f>
        <v>248.08</v>
      </c>
      <c r="P7" s="20">
        <f t="shared" si="0"/>
        <v>246.07</v>
      </c>
      <c r="Q7" s="20">
        <f>LARGE(H7:M7,3)</f>
        <v>246.03</v>
      </c>
      <c r="R7" s="65">
        <f>SUM(O7:Q7)</f>
        <v>740.18</v>
      </c>
      <c r="S7" s="12"/>
    </row>
    <row r="8" spans="1:19" ht="16.5">
      <c r="A8" s="12"/>
      <c r="B8" s="63">
        <f t="shared" si="1"/>
        <v>3</v>
      </c>
      <c r="C8" s="14" t="s">
        <v>82</v>
      </c>
      <c r="D8" s="15" t="s">
        <v>72</v>
      </c>
      <c r="E8" s="16" t="s">
        <v>124</v>
      </c>
      <c r="F8" s="16" t="s">
        <v>60</v>
      </c>
      <c r="G8" s="17"/>
      <c r="H8" s="18">
        <v>245.05</v>
      </c>
      <c r="I8" s="18">
        <v>246.09</v>
      </c>
      <c r="J8" s="18">
        <v>247.07</v>
      </c>
      <c r="K8" s="18"/>
      <c r="L8" s="18"/>
      <c r="M8" s="18"/>
      <c r="N8" s="19"/>
      <c r="O8" s="20">
        <f>LARGE(H8:M8,1)</f>
        <v>247.07</v>
      </c>
      <c r="P8" s="20">
        <f t="shared" si="0"/>
        <v>246.09</v>
      </c>
      <c r="Q8" s="20">
        <f>LARGE(H8:M8,3)</f>
        <v>245.05</v>
      </c>
      <c r="R8" s="65">
        <f>SUM(O8:Q8)</f>
        <v>738.21</v>
      </c>
      <c r="S8" s="12"/>
    </row>
    <row r="9" spans="1:19" ht="16.5">
      <c r="A9" s="12"/>
      <c r="B9" s="63">
        <f t="shared" si="1"/>
        <v>4</v>
      </c>
      <c r="C9" s="14" t="s">
        <v>65</v>
      </c>
      <c r="D9" s="15" t="s">
        <v>66</v>
      </c>
      <c r="E9" s="16" t="s">
        <v>124</v>
      </c>
      <c r="F9" s="16" t="s">
        <v>60</v>
      </c>
      <c r="G9" s="17"/>
      <c r="H9" s="18">
        <v>246.06</v>
      </c>
      <c r="I9" s="18">
        <v>245.05</v>
      </c>
      <c r="J9" s="18">
        <v>243.06</v>
      </c>
      <c r="K9" s="18"/>
      <c r="L9" s="18"/>
      <c r="M9" s="18"/>
      <c r="N9" s="19"/>
      <c r="O9" s="20">
        <f>LARGE(H9:M9,1)</f>
        <v>246.06</v>
      </c>
      <c r="P9" s="20">
        <f t="shared" si="0"/>
        <v>245.05</v>
      </c>
      <c r="Q9" s="20">
        <f>LARGE(H9:M9,3)</f>
        <v>243.06</v>
      </c>
      <c r="R9" s="65">
        <f>SUM(O9:Q9)</f>
        <v>734.1700000000001</v>
      </c>
      <c r="S9" s="12"/>
    </row>
    <row r="10" spans="1:19" ht="16.5">
      <c r="A10" s="12"/>
      <c r="B10" s="63">
        <f t="shared" si="1"/>
        <v>5</v>
      </c>
      <c r="C10" s="14" t="s">
        <v>39</v>
      </c>
      <c r="D10" s="15" t="s">
        <v>40</v>
      </c>
      <c r="E10" s="16" t="s">
        <v>124</v>
      </c>
      <c r="F10" s="16" t="s">
        <v>136</v>
      </c>
      <c r="G10" s="17"/>
      <c r="H10" s="18">
        <v>248.05</v>
      </c>
      <c r="I10" s="18">
        <v>242.02</v>
      </c>
      <c r="J10" s="18">
        <v>244.06</v>
      </c>
      <c r="K10" s="18"/>
      <c r="L10" s="18"/>
      <c r="M10" s="18"/>
      <c r="N10" s="19"/>
      <c r="O10" s="20">
        <f>LARGE(H10:M10,1)</f>
        <v>248.05</v>
      </c>
      <c r="P10" s="20">
        <f t="shared" si="0"/>
        <v>244.06</v>
      </c>
      <c r="Q10" s="20">
        <f>LARGE(H10:M10,3)</f>
        <v>242.02</v>
      </c>
      <c r="R10" s="65">
        <f>SUM(O10:Q10)</f>
        <v>734.13</v>
      </c>
      <c r="S10" s="12"/>
    </row>
    <row r="11" spans="1:19" ht="16.5">
      <c r="A11" s="12"/>
      <c r="B11" s="63">
        <f t="shared" si="1"/>
        <v>6</v>
      </c>
      <c r="C11" s="14" t="s">
        <v>63</v>
      </c>
      <c r="D11" s="15" t="s">
        <v>77</v>
      </c>
      <c r="E11" s="16" t="s">
        <v>124</v>
      </c>
      <c r="F11" s="16" t="s">
        <v>60</v>
      </c>
      <c r="G11" s="17"/>
      <c r="H11" s="18">
        <v>243.05</v>
      </c>
      <c r="I11" s="18">
        <v>241.07</v>
      </c>
      <c r="J11" s="18">
        <v>249.11</v>
      </c>
      <c r="K11" s="18"/>
      <c r="L11" s="18"/>
      <c r="M11" s="18"/>
      <c r="N11" s="19"/>
      <c r="O11" s="20">
        <f>LARGE(H11:M11,1)</f>
        <v>249.11</v>
      </c>
      <c r="P11" s="20">
        <f t="shared" si="0"/>
        <v>243.05</v>
      </c>
      <c r="Q11" s="20">
        <f>LARGE(H11:M11,3)</f>
        <v>241.07</v>
      </c>
      <c r="R11" s="65">
        <f>SUM(O11:Q11)</f>
        <v>733.23</v>
      </c>
      <c r="S11" s="12"/>
    </row>
    <row r="12" spans="1:19" ht="16.5">
      <c r="A12" s="12"/>
      <c r="B12" s="63">
        <f t="shared" si="1"/>
        <v>7</v>
      </c>
      <c r="C12" s="14" t="s">
        <v>70</v>
      </c>
      <c r="D12" s="15" t="s">
        <v>7</v>
      </c>
      <c r="E12" s="16" t="s">
        <v>34</v>
      </c>
      <c r="F12" s="16" t="s">
        <v>60</v>
      </c>
      <c r="G12" s="17"/>
      <c r="H12" s="18">
        <v>243.11</v>
      </c>
      <c r="I12" s="18">
        <v>245.04</v>
      </c>
      <c r="J12" s="18">
        <v>245.07</v>
      </c>
      <c r="K12" s="18"/>
      <c r="L12" s="18"/>
      <c r="M12" s="18"/>
      <c r="N12" s="19"/>
      <c r="O12" s="20">
        <f>LARGE(H12:M12,1)</f>
        <v>245.07</v>
      </c>
      <c r="P12" s="20">
        <f t="shared" si="0"/>
        <v>245.04</v>
      </c>
      <c r="Q12" s="20">
        <f>LARGE(H12:M12,3)</f>
        <v>243.11</v>
      </c>
      <c r="R12" s="65">
        <f>SUM(O12:Q12)</f>
        <v>733.22</v>
      </c>
      <c r="S12" s="12"/>
    </row>
    <row r="13" spans="1:19" ht="16.5">
      <c r="A13" s="12"/>
      <c r="B13" s="63">
        <f t="shared" si="1"/>
        <v>8</v>
      </c>
      <c r="C13" s="14" t="s">
        <v>137</v>
      </c>
      <c r="D13" s="15" t="s">
        <v>138</v>
      </c>
      <c r="E13" s="16" t="s">
        <v>124</v>
      </c>
      <c r="F13" s="16" t="s">
        <v>136</v>
      </c>
      <c r="G13" s="17"/>
      <c r="H13" s="18">
        <v>246.09</v>
      </c>
      <c r="I13" s="18">
        <v>243.05</v>
      </c>
      <c r="J13" s="18">
        <v>241.04</v>
      </c>
      <c r="K13" s="18"/>
      <c r="L13" s="18"/>
      <c r="M13" s="18"/>
      <c r="N13" s="19"/>
      <c r="O13" s="20">
        <f>LARGE(H13:M13,1)</f>
        <v>246.09</v>
      </c>
      <c r="P13" s="20">
        <f t="shared" si="0"/>
        <v>243.05</v>
      </c>
      <c r="Q13" s="20">
        <f>LARGE(H13:M13,3)</f>
        <v>241.04</v>
      </c>
      <c r="R13" s="65">
        <f>SUM(O13:Q13)</f>
        <v>730.18</v>
      </c>
      <c r="S13" s="12"/>
    </row>
    <row r="14" spans="1:19" ht="16.5">
      <c r="A14" s="12"/>
      <c r="B14" s="63">
        <f t="shared" si="1"/>
        <v>9</v>
      </c>
      <c r="C14" s="14" t="s">
        <v>63</v>
      </c>
      <c r="D14" s="15" t="s">
        <v>67</v>
      </c>
      <c r="E14" s="16" t="s">
        <v>30</v>
      </c>
      <c r="F14" s="16" t="s">
        <v>60</v>
      </c>
      <c r="G14" s="17"/>
      <c r="H14" s="18">
        <v>242.05</v>
      </c>
      <c r="I14" s="18">
        <v>239.05</v>
      </c>
      <c r="J14" s="18">
        <v>248.03</v>
      </c>
      <c r="K14" s="18"/>
      <c r="L14" s="18"/>
      <c r="M14" s="18"/>
      <c r="N14" s="19"/>
      <c r="O14" s="20">
        <f>LARGE(H14:M14,1)</f>
        <v>248.03</v>
      </c>
      <c r="P14" s="20">
        <f t="shared" si="0"/>
        <v>242.05</v>
      </c>
      <c r="Q14" s="20">
        <f>LARGE(H14:M14,3)</f>
        <v>239.05</v>
      </c>
      <c r="R14" s="65">
        <f>SUM(O14:Q14)</f>
        <v>729.1300000000001</v>
      </c>
      <c r="S14" s="12"/>
    </row>
    <row r="15" spans="1:19" ht="16.5">
      <c r="A15" s="12"/>
      <c r="B15" s="63">
        <f t="shared" si="1"/>
        <v>10</v>
      </c>
      <c r="C15" s="14" t="s">
        <v>35</v>
      </c>
      <c r="D15" s="15" t="s">
        <v>220</v>
      </c>
      <c r="E15" s="16" t="s">
        <v>111</v>
      </c>
      <c r="F15" s="16" t="s">
        <v>216</v>
      </c>
      <c r="G15" s="17"/>
      <c r="H15" s="18">
        <v>219</v>
      </c>
      <c r="I15" s="18">
        <v>244.06</v>
      </c>
      <c r="J15" s="18">
        <v>236</v>
      </c>
      <c r="K15" s="18"/>
      <c r="L15" s="18"/>
      <c r="M15" s="18"/>
      <c r="N15" s="19"/>
      <c r="O15" s="20">
        <f>LARGE(H15:M15,1)</f>
        <v>244.06</v>
      </c>
      <c r="P15" s="20">
        <f t="shared" si="0"/>
        <v>236</v>
      </c>
      <c r="Q15" s="20">
        <f>LARGE(H15:M15,3)</f>
        <v>219</v>
      </c>
      <c r="R15" s="65">
        <f>SUM(O15:Q15)</f>
        <v>699.06</v>
      </c>
      <c r="S15" s="12"/>
    </row>
    <row r="16" spans="1:19" ht="16.5">
      <c r="A16" s="12"/>
      <c r="B16" s="13">
        <f t="shared" si="1"/>
        <v>11</v>
      </c>
      <c r="C16" s="14" t="s">
        <v>31</v>
      </c>
      <c r="D16" s="15" t="s">
        <v>32</v>
      </c>
      <c r="E16" s="16" t="s">
        <v>33</v>
      </c>
      <c r="F16" s="16" t="s">
        <v>133</v>
      </c>
      <c r="G16" s="17"/>
      <c r="H16" s="18">
        <v>231.04</v>
      </c>
      <c r="I16" s="18">
        <v>226.03</v>
      </c>
      <c r="J16" s="18">
        <v>237.09</v>
      </c>
      <c r="K16" s="18"/>
      <c r="L16" s="18"/>
      <c r="M16" s="18"/>
      <c r="N16" s="19"/>
      <c r="O16" s="20">
        <f>LARGE(H16:M16,1)</f>
        <v>237.09</v>
      </c>
      <c r="P16" s="20">
        <f t="shared" si="0"/>
        <v>231.04</v>
      </c>
      <c r="Q16" s="20">
        <f>LARGE(H16:M16,3)</f>
        <v>226.03</v>
      </c>
      <c r="R16" s="65">
        <f>SUM(O16:Q16)</f>
        <v>694.16</v>
      </c>
      <c r="S16" s="12"/>
    </row>
    <row r="17" spans="1:20" ht="16.5">
      <c r="A17" s="12"/>
      <c r="B17" s="13">
        <f t="shared" si="1"/>
        <v>12</v>
      </c>
      <c r="C17" s="14" t="s">
        <v>3</v>
      </c>
      <c r="D17" s="15" t="s">
        <v>6</v>
      </c>
      <c r="E17" s="16" t="s">
        <v>119</v>
      </c>
      <c r="F17" s="16" t="s">
        <v>106</v>
      </c>
      <c r="G17" s="17"/>
      <c r="H17" s="18"/>
      <c r="I17" s="18">
        <v>239.04</v>
      </c>
      <c r="J17" s="18">
        <v>247.04</v>
      </c>
      <c r="K17" s="18"/>
      <c r="L17" s="18"/>
      <c r="M17" s="18"/>
      <c r="N17" s="19"/>
      <c r="O17" s="20">
        <f>LARGE(H17:M17,1)</f>
        <v>247.04</v>
      </c>
      <c r="P17" s="20">
        <f>LARGE(I17:M17,2)</f>
        <v>239.04</v>
      </c>
      <c r="Q17" s="20" t="e">
        <f>LARGE(H17:M17,3)</f>
        <v>#NUM!</v>
      </c>
      <c r="R17" s="65" t="e">
        <f>SUM(O17:Q17)</f>
        <v>#NUM!</v>
      </c>
      <c r="S17" s="12"/>
      <c r="T17" s="46">
        <f>O17+P17</f>
        <v>486.08</v>
      </c>
    </row>
    <row r="18" spans="1:20" ht="16.5">
      <c r="A18" s="12"/>
      <c r="B18" s="13">
        <f t="shared" si="1"/>
        <v>13</v>
      </c>
      <c r="C18" s="14" t="s">
        <v>80</v>
      </c>
      <c r="D18" s="15" t="s">
        <v>18</v>
      </c>
      <c r="E18" s="16" t="s">
        <v>124</v>
      </c>
      <c r="F18" s="16" t="s">
        <v>159</v>
      </c>
      <c r="G18" s="17"/>
      <c r="H18" s="18">
        <v>243.06</v>
      </c>
      <c r="I18" s="18">
        <v>240.04</v>
      </c>
      <c r="J18" s="18"/>
      <c r="K18" s="18"/>
      <c r="L18" s="18"/>
      <c r="M18" s="18"/>
      <c r="N18" s="19"/>
      <c r="O18" s="20">
        <f>LARGE(H18:M18,1)</f>
        <v>243.06</v>
      </c>
      <c r="P18" s="20">
        <f>LARGE(H18:M18,2)</f>
        <v>240.04</v>
      </c>
      <c r="Q18" s="20" t="e">
        <f>LARGE(H18:M18,3)</f>
        <v>#NUM!</v>
      </c>
      <c r="R18" s="65" t="e">
        <f>SUM(O18:Q18)</f>
        <v>#NUM!</v>
      </c>
      <c r="S18" s="12"/>
      <c r="T18" s="46">
        <f>O18+P18</f>
        <v>483.1</v>
      </c>
    </row>
    <row r="19" spans="1:20" ht="16.5">
      <c r="A19" s="12"/>
      <c r="B19" s="13">
        <f t="shared" si="1"/>
        <v>14</v>
      </c>
      <c r="C19" s="14" t="s">
        <v>63</v>
      </c>
      <c r="D19" s="15" t="s">
        <v>64</v>
      </c>
      <c r="E19" s="16" t="s">
        <v>124</v>
      </c>
      <c r="F19" s="16" t="s">
        <v>60</v>
      </c>
      <c r="G19" s="17"/>
      <c r="H19" s="18">
        <v>243.04</v>
      </c>
      <c r="I19" s="18">
        <v>238</v>
      </c>
      <c r="J19" s="18"/>
      <c r="K19" s="18"/>
      <c r="L19" s="18"/>
      <c r="M19" s="18"/>
      <c r="N19" s="19"/>
      <c r="O19" s="20">
        <f>LARGE(H19:M19,1)</f>
        <v>243.04</v>
      </c>
      <c r="P19" s="20">
        <f>LARGE(H19:M19,2)</f>
        <v>238</v>
      </c>
      <c r="Q19" s="20" t="e">
        <f>LARGE(H19:M19,3)</f>
        <v>#NUM!</v>
      </c>
      <c r="R19" s="65" t="e">
        <f>SUM(O19:Q19)</f>
        <v>#NUM!</v>
      </c>
      <c r="S19" s="12"/>
      <c r="T19" s="46">
        <f>O19+P19</f>
        <v>481.03999999999996</v>
      </c>
    </row>
    <row r="20" spans="1:20" ht="16.5">
      <c r="A20" s="12"/>
      <c r="B20" s="13">
        <f t="shared" si="1"/>
        <v>15</v>
      </c>
      <c r="C20" s="14" t="s">
        <v>113</v>
      </c>
      <c r="D20" s="15" t="s">
        <v>114</v>
      </c>
      <c r="E20" s="16" t="s">
        <v>125</v>
      </c>
      <c r="F20" s="16" t="s">
        <v>106</v>
      </c>
      <c r="G20" s="17"/>
      <c r="H20" s="18">
        <v>240.06</v>
      </c>
      <c r="I20" s="18"/>
      <c r="J20" s="18">
        <v>236.03</v>
      </c>
      <c r="K20" s="18"/>
      <c r="L20" s="18"/>
      <c r="M20" s="18"/>
      <c r="N20" s="19"/>
      <c r="O20" s="20">
        <f>LARGE(H20:M20,1)</f>
        <v>240.06</v>
      </c>
      <c r="P20" s="20">
        <f>LARGE(H20:M20,2)</f>
        <v>236.03</v>
      </c>
      <c r="Q20" s="20" t="e">
        <f>LARGE(H20:M20,3)</f>
        <v>#NUM!</v>
      </c>
      <c r="R20" s="65" t="e">
        <f>SUM(O20:Q20)</f>
        <v>#NUM!</v>
      </c>
      <c r="S20" s="12"/>
      <c r="T20" s="46">
        <f>O20+P20</f>
        <v>476.09000000000003</v>
      </c>
    </row>
    <row r="21" spans="1:20" ht="16.5">
      <c r="A21" s="12"/>
      <c r="B21" s="13">
        <f t="shared" si="1"/>
        <v>16</v>
      </c>
      <c r="C21" s="14" t="s">
        <v>70</v>
      </c>
      <c r="D21" s="15" t="s">
        <v>28</v>
      </c>
      <c r="E21" s="16" t="s">
        <v>41</v>
      </c>
      <c r="F21" s="16" t="s">
        <v>159</v>
      </c>
      <c r="G21" s="17"/>
      <c r="H21" s="18">
        <v>233.01</v>
      </c>
      <c r="I21" s="18">
        <v>240.04</v>
      </c>
      <c r="J21" s="18"/>
      <c r="K21" s="18"/>
      <c r="L21" s="18"/>
      <c r="M21" s="18"/>
      <c r="N21" s="19"/>
      <c r="O21" s="20">
        <f>LARGE(H21:M21,1)</f>
        <v>240.04</v>
      </c>
      <c r="P21" s="20">
        <f>LARGE(H21:M21,2)</f>
        <v>233.01</v>
      </c>
      <c r="Q21" s="20" t="e">
        <f>LARGE(H21:M21,3)</f>
        <v>#NUM!</v>
      </c>
      <c r="R21" s="65" t="e">
        <f>SUM(O21:Q21)</f>
        <v>#NUM!</v>
      </c>
      <c r="S21" s="12"/>
      <c r="T21" s="46">
        <f>O21+P21</f>
        <v>473.04999999999995</v>
      </c>
    </row>
    <row r="22" spans="1:20" ht="16.5">
      <c r="A22" s="12"/>
      <c r="B22" s="13">
        <f t="shared" si="1"/>
        <v>17</v>
      </c>
      <c r="C22" s="14" t="s">
        <v>92</v>
      </c>
      <c r="D22" s="15" t="s">
        <v>166</v>
      </c>
      <c r="E22" s="16" t="s">
        <v>161</v>
      </c>
      <c r="F22" s="16" t="s">
        <v>167</v>
      </c>
      <c r="G22" s="17"/>
      <c r="H22" s="18">
        <v>231</v>
      </c>
      <c r="I22" s="18"/>
      <c r="J22" s="18">
        <v>222</v>
      </c>
      <c r="K22" s="18"/>
      <c r="L22" s="18"/>
      <c r="M22" s="18"/>
      <c r="N22" s="19"/>
      <c r="O22" s="20">
        <f>LARGE(H22:M22,1)</f>
        <v>231</v>
      </c>
      <c r="P22" s="20">
        <f>LARGE(H22:M22,2)</f>
        <v>222</v>
      </c>
      <c r="Q22" s="20" t="e">
        <f>LARGE(H22:M22,3)</f>
        <v>#NUM!</v>
      </c>
      <c r="R22" s="65" t="e">
        <f>SUM(O22:Q22)</f>
        <v>#NUM!</v>
      </c>
      <c r="S22" s="12"/>
      <c r="T22" s="46">
        <f>O22+P22</f>
        <v>453</v>
      </c>
    </row>
    <row r="23" spans="1:20" ht="16.5">
      <c r="A23" s="12"/>
      <c r="B23" s="13">
        <f t="shared" si="1"/>
        <v>18</v>
      </c>
      <c r="C23" s="14" t="s">
        <v>163</v>
      </c>
      <c r="D23" s="15" t="s">
        <v>164</v>
      </c>
      <c r="E23" s="16" t="s">
        <v>2</v>
      </c>
      <c r="F23" s="16" t="s">
        <v>162</v>
      </c>
      <c r="G23" s="17"/>
      <c r="H23" s="18">
        <v>225</v>
      </c>
      <c r="I23" s="18">
        <v>222.01</v>
      </c>
      <c r="J23" s="18"/>
      <c r="K23" s="18"/>
      <c r="L23" s="18"/>
      <c r="M23" s="18"/>
      <c r="N23" s="19"/>
      <c r="O23" s="20">
        <f>LARGE(H23:M23,1)</f>
        <v>225</v>
      </c>
      <c r="P23" s="20">
        <f>LARGE(H23:M23,2)</f>
        <v>222.01</v>
      </c>
      <c r="Q23" s="20" t="e">
        <f>LARGE(H23:M23,3)</f>
        <v>#NUM!</v>
      </c>
      <c r="R23" s="65" t="e">
        <f>SUM(O23:Q23)</f>
        <v>#NUM!</v>
      </c>
      <c r="S23" s="12"/>
      <c r="T23" s="46">
        <f>O23+P23</f>
        <v>447.01</v>
      </c>
    </row>
    <row r="24" spans="1:20" ht="16.5">
      <c r="A24" s="12"/>
      <c r="B24" s="13">
        <f t="shared" si="1"/>
        <v>19</v>
      </c>
      <c r="C24" s="14" t="s">
        <v>146</v>
      </c>
      <c r="D24" s="15" t="s">
        <v>147</v>
      </c>
      <c r="E24" s="16" t="s">
        <v>2</v>
      </c>
      <c r="F24" s="16" t="s">
        <v>142</v>
      </c>
      <c r="G24" s="17"/>
      <c r="H24" s="18">
        <v>210.02</v>
      </c>
      <c r="I24" s="18"/>
      <c r="J24" s="18">
        <v>227</v>
      </c>
      <c r="K24" s="18"/>
      <c r="L24" s="18"/>
      <c r="M24" s="18"/>
      <c r="N24" s="19"/>
      <c r="O24" s="20">
        <f>LARGE(H24:M24,1)</f>
        <v>227</v>
      </c>
      <c r="P24" s="20">
        <f>LARGE(H24:M24,2)</f>
        <v>210.02</v>
      </c>
      <c r="Q24" s="20" t="e">
        <f>LARGE(H24:M24,3)</f>
        <v>#NUM!</v>
      </c>
      <c r="R24" s="65" t="e">
        <f>SUM(O24:Q24)</f>
        <v>#NUM!</v>
      </c>
      <c r="S24" s="12"/>
      <c r="T24" s="46">
        <f>O24+P24</f>
        <v>437.02</v>
      </c>
    </row>
    <row r="25" spans="1:20" ht="16.5">
      <c r="A25" s="12"/>
      <c r="B25" s="13">
        <f t="shared" si="1"/>
        <v>20</v>
      </c>
      <c r="C25" s="14" t="s">
        <v>146</v>
      </c>
      <c r="D25" s="15" t="s">
        <v>160</v>
      </c>
      <c r="E25" s="16" t="s">
        <v>161</v>
      </c>
      <c r="F25" s="16" t="s">
        <v>162</v>
      </c>
      <c r="G25" s="17"/>
      <c r="H25" s="18">
        <v>216</v>
      </c>
      <c r="I25" s="18">
        <v>215.02</v>
      </c>
      <c r="J25" s="18"/>
      <c r="K25" s="18"/>
      <c r="L25" s="18"/>
      <c r="M25" s="18"/>
      <c r="N25" s="19"/>
      <c r="O25" s="20">
        <f>LARGE(H25:M25,1)</f>
        <v>216</v>
      </c>
      <c r="P25" s="20">
        <f>LARGE(H25:M25,2)</f>
        <v>215.02</v>
      </c>
      <c r="Q25" s="20" t="e">
        <f>LARGE(H25:M25,3)</f>
        <v>#NUM!</v>
      </c>
      <c r="R25" s="65" t="e">
        <f>SUM(O25:Q25)</f>
        <v>#NUM!</v>
      </c>
      <c r="S25" s="12"/>
      <c r="T25" s="46">
        <f>O25+P25</f>
        <v>431.02</v>
      </c>
    </row>
    <row r="26" spans="1:20" ht="16.5">
      <c r="A26" s="12"/>
      <c r="B26" s="13">
        <f t="shared" si="1"/>
        <v>21</v>
      </c>
      <c r="C26" s="14" t="s">
        <v>63</v>
      </c>
      <c r="D26" s="15" t="s">
        <v>273</v>
      </c>
      <c r="E26" s="16" t="s">
        <v>124</v>
      </c>
      <c r="F26" s="16" t="s">
        <v>159</v>
      </c>
      <c r="G26" s="17"/>
      <c r="H26" s="18"/>
      <c r="I26" s="18"/>
      <c r="J26" s="18">
        <v>246.09</v>
      </c>
      <c r="K26" s="18"/>
      <c r="L26" s="18"/>
      <c r="M26" s="18"/>
      <c r="N26" s="19"/>
      <c r="O26" s="20">
        <f>LARGE(H26:M26,1)</f>
        <v>246.09</v>
      </c>
      <c r="P26" s="20" t="e">
        <f>LARGE(H26:M26,2)</f>
        <v>#NUM!</v>
      </c>
      <c r="Q26" s="20" t="e">
        <f>LARGE(H26:M26,3)</f>
        <v>#NUM!</v>
      </c>
      <c r="R26" s="65" t="e">
        <f>SUM(O26:Q26)</f>
        <v>#NUM!</v>
      </c>
      <c r="S26" s="12"/>
      <c r="T26" s="46" t="e">
        <f>O26+P26</f>
        <v>#NUM!</v>
      </c>
    </row>
    <row r="27" spans="1:20" ht="16.5">
      <c r="A27" s="12"/>
      <c r="B27" s="13">
        <f t="shared" si="1"/>
        <v>22</v>
      </c>
      <c r="C27" s="14" t="s">
        <v>221</v>
      </c>
      <c r="D27" s="15" t="s">
        <v>264</v>
      </c>
      <c r="E27" s="16" t="s">
        <v>265</v>
      </c>
      <c r="F27" s="16" t="s">
        <v>106</v>
      </c>
      <c r="G27" s="17"/>
      <c r="H27" s="18"/>
      <c r="I27" s="18"/>
      <c r="J27" s="18">
        <v>244.04</v>
      </c>
      <c r="K27" s="18"/>
      <c r="L27" s="18"/>
      <c r="M27" s="18"/>
      <c r="N27" s="19"/>
      <c r="O27" s="20">
        <f>LARGE(H27:M27,1)</f>
        <v>244.04</v>
      </c>
      <c r="P27" s="20" t="e">
        <f>LARGE(H27:M27,2)</f>
        <v>#NUM!</v>
      </c>
      <c r="Q27" s="20" t="e">
        <f>LARGE(H27:M27,3)</f>
        <v>#NUM!</v>
      </c>
      <c r="R27" s="65" t="e">
        <f>SUM(O27:Q27)</f>
        <v>#NUM!</v>
      </c>
      <c r="S27" s="12"/>
      <c r="T27" s="46" t="e">
        <f>O27+P27</f>
        <v>#NUM!</v>
      </c>
    </row>
    <row r="28" spans="1:20" ht="16.5">
      <c r="A28" s="12"/>
      <c r="B28" s="13">
        <f t="shared" si="1"/>
        <v>23</v>
      </c>
      <c r="C28" s="14" t="s">
        <v>129</v>
      </c>
      <c r="D28" s="15" t="s">
        <v>139</v>
      </c>
      <c r="E28" s="16"/>
      <c r="F28" s="16" t="s">
        <v>136</v>
      </c>
      <c r="G28" s="17"/>
      <c r="H28" s="18">
        <v>241.04</v>
      </c>
      <c r="I28" s="18"/>
      <c r="J28" s="18"/>
      <c r="K28" s="18"/>
      <c r="L28" s="18"/>
      <c r="M28" s="18"/>
      <c r="N28" s="19"/>
      <c r="O28" s="20">
        <f>LARGE(H28:M28,1)</f>
        <v>241.04</v>
      </c>
      <c r="P28" s="20" t="e">
        <f>LARGE(H28:M28,2)</f>
        <v>#NUM!</v>
      </c>
      <c r="Q28" s="20" t="e">
        <f>LARGE(H28:M28,3)</f>
        <v>#NUM!</v>
      </c>
      <c r="R28" s="65" t="e">
        <f>SUM(O28:Q28)</f>
        <v>#NUM!</v>
      </c>
      <c r="S28" s="12"/>
      <c r="T28" s="46" t="e">
        <f>O28+P28</f>
        <v>#NUM!</v>
      </c>
    </row>
    <row r="29" spans="1:20" ht="16.5">
      <c r="A29" s="12"/>
      <c r="B29" s="13">
        <v>24</v>
      </c>
      <c r="C29" s="14" t="s">
        <v>63</v>
      </c>
      <c r="D29" s="15" t="s">
        <v>263</v>
      </c>
      <c r="E29" s="16" t="s">
        <v>33</v>
      </c>
      <c r="F29" s="16" t="s">
        <v>106</v>
      </c>
      <c r="G29" s="17"/>
      <c r="H29" s="18"/>
      <c r="I29" s="18"/>
      <c r="J29" s="18">
        <v>240.05</v>
      </c>
      <c r="K29" s="18"/>
      <c r="L29" s="18"/>
      <c r="M29" s="18"/>
      <c r="N29" s="19"/>
      <c r="O29" s="20">
        <f>LARGE(H29:M29,1)</f>
        <v>240.05</v>
      </c>
      <c r="P29" s="20" t="e">
        <f>LARGE(H29:M29,2)</f>
        <v>#NUM!</v>
      </c>
      <c r="Q29" s="20" t="e">
        <f>LARGE(H29:M29,3)</f>
        <v>#NUM!</v>
      </c>
      <c r="R29" s="65" t="e">
        <f>SUM(O29:Q29)</f>
        <v>#NUM!</v>
      </c>
      <c r="S29" s="12"/>
      <c r="T29" s="46" t="e">
        <f>O29+P29</f>
        <v>#NUM!</v>
      </c>
    </row>
    <row r="30" spans="1:20" ht="16.5">
      <c r="A30" s="12"/>
      <c r="B30" s="13">
        <v>25</v>
      </c>
      <c r="C30" s="14" t="s">
        <v>262</v>
      </c>
      <c r="D30" s="15" t="s">
        <v>9</v>
      </c>
      <c r="E30" s="16" t="s">
        <v>120</v>
      </c>
      <c r="F30" s="16" t="s">
        <v>106</v>
      </c>
      <c r="G30" s="17"/>
      <c r="H30" s="18"/>
      <c r="I30" s="18"/>
      <c r="J30" s="18">
        <v>240.04</v>
      </c>
      <c r="K30" s="18"/>
      <c r="L30" s="18"/>
      <c r="M30" s="18"/>
      <c r="N30" s="19"/>
      <c r="O30" s="20">
        <f>LARGE(H30:M30,1)</f>
        <v>240.04</v>
      </c>
      <c r="P30" s="20" t="e">
        <f>LARGE(H30:M30,2)</f>
        <v>#NUM!</v>
      </c>
      <c r="Q30" s="20" t="e">
        <f>LARGE(H30:M30,3)</f>
        <v>#NUM!</v>
      </c>
      <c r="R30" s="65" t="e">
        <f>SUM(O30:Q30)</f>
        <v>#NUM!</v>
      </c>
      <c r="S30" s="12"/>
      <c r="T30" s="46" t="e">
        <f>O30+P30</f>
        <v>#NUM!</v>
      </c>
    </row>
    <row r="31" spans="1:20" ht="16.5">
      <c r="A31" s="12"/>
      <c r="B31" s="13">
        <v>26</v>
      </c>
      <c r="C31" s="14" t="s">
        <v>134</v>
      </c>
      <c r="D31" s="15" t="s">
        <v>103</v>
      </c>
      <c r="E31" s="16" t="s">
        <v>33</v>
      </c>
      <c r="F31" s="16" t="s">
        <v>106</v>
      </c>
      <c r="G31" s="17"/>
      <c r="H31" s="18"/>
      <c r="I31" s="18"/>
      <c r="J31" s="18">
        <v>239.03</v>
      </c>
      <c r="K31" s="18"/>
      <c r="L31" s="18"/>
      <c r="M31" s="18"/>
      <c r="N31" s="19"/>
      <c r="O31" s="20">
        <f>LARGE(H31:M31,1)</f>
        <v>239.03</v>
      </c>
      <c r="P31" s="20" t="e">
        <f>LARGE(H31:M31,2)</f>
        <v>#NUM!</v>
      </c>
      <c r="Q31" s="20" t="e">
        <f>LARGE(H31:M31,3)</f>
        <v>#NUM!</v>
      </c>
      <c r="R31" s="65" t="e">
        <f>SUM(O31:Q31)</f>
        <v>#NUM!</v>
      </c>
      <c r="S31" s="12"/>
      <c r="T31" s="46" t="e">
        <f>O31+P31</f>
        <v>#NUM!</v>
      </c>
    </row>
    <row r="32" spans="1:20" ht="16.5">
      <c r="A32" s="12"/>
      <c r="B32" s="13">
        <v>27</v>
      </c>
      <c r="C32" s="14" t="s">
        <v>16</v>
      </c>
      <c r="D32" s="15" t="s">
        <v>17</v>
      </c>
      <c r="E32" s="16" t="s">
        <v>124</v>
      </c>
      <c r="F32" s="16" t="s">
        <v>159</v>
      </c>
      <c r="G32" s="17"/>
      <c r="H32" s="18"/>
      <c r="I32" s="18">
        <v>226.01</v>
      </c>
      <c r="J32" s="18"/>
      <c r="K32" s="18"/>
      <c r="L32" s="18"/>
      <c r="M32" s="18"/>
      <c r="N32" s="19"/>
      <c r="O32" s="20">
        <f>LARGE(H32:M32,1)</f>
        <v>226.01</v>
      </c>
      <c r="P32" s="20" t="e">
        <f>LARGE(H32:M32,2)</f>
        <v>#NUM!</v>
      </c>
      <c r="Q32" s="20" t="e">
        <f>LARGE(H32:M32,3)</f>
        <v>#NUM!</v>
      </c>
      <c r="R32" s="65" t="e">
        <f>SUM(O32:Q32)</f>
        <v>#NUM!</v>
      </c>
      <c r="S32" s="12"/>
      <c r="T32" s="46" t="e">
        <f>O32+P32</f>
        <v>#NUM!</v>
      </c>
    </row>
    <row r="33" spans="1:20" ht="16.5">
      <c r="A33" s="12"/>
      <c r="B33" s="13">
        <v>28</v>
      </c>
      <c r="C33" s="14" t="s">
        <v>168</v>
      </c>
      <c r="D33" s="15" t="s">
        <v>169</v>
      </c>
      <c r="E33" s="16" t="s">
        <v>161</v>
      </c>
      <c r="F33" s="16" t="s">
        <v>167</v>
      </c>
      <c r="G33" s="17"/>
      <c r="H33" s="18">
        <v>225</v>
      </c>
      <c r="I33" s="18"/>
      <c r="J33" s="18"/>
      <c r="K33" s="18"/>
      <c r="L33" s="18"/>
      <c r="M33" s="18"/>
      <c r="N33" s="19"/>
      <c r="O33" s="20">
        <f>LARGE(H33:M33,1)</f>
        <v>225</v>
      </c>
      <c r="P33" s="20" t="e">
        <f>LARGE(H33:M33,2)</f>
        <v>#NUM!</v>
      </c>
      <c r="Q33" s="20" t="e">
        <f>LARGE(H33:M33,3)</f>
        <v>#NUM!</v>
      </c>
      <c r="R33" s="65" t="e">
        <f>SUM(O33:Q33)</f>
        <v>#NUM!</v>
      </c>
      <c r="S33" s="12"/>
      <c r="T33" s="46" t="e">
        <f>O33+P33</f>
        <v>#NUM!</v>
      </c>
    </row>
    <row r="34" spans="1:20" ht="16.5">
      <c r="A34" s="12"/>
      <c r="B34" s="13">
        <v>29</v>
      </c>
      <c r="C34" s="14" t="s">
        <v>5</v>
      </c>
      <c r="D34" s="15" t="s">
        <v>79</v>
      </c>
      <c r="E34" s="16" t="s">
        <v>154</v>
      </c>
      <c r="F34" s="16" t="s">
        <v>133</v>
      </c>
      <c r="G34" s="17"/>
      <c r="H34" s="18">
        <v>221.03</v>
      </c>
      <c r="I34" s="18"/>
      <c r="J34" s="18"/>
      <c r="K34" s="18"/>
      <c r="L34" s="18"/>
      <c r="M34" s="18"/>
      <c r="N34" s="19"/>
      <c r="O34" s="20">
        <f>LARGE(H34:M34,1)</f>
        <v>221.03</v>
      </c>
      <c r="P34" s="20" t="e">
        <f>LARGE(H34:M34,2)</f>
        <v>#NUM!</v>
      </c>
      <c r="Q34" s="20" t="e">
        <f>LARGE(H34:M34,3)</f>
        <v>#NUM!</v>
      </c>
      <c r="R34" s="65" t="e">
        <f>SUM(O34:Q34)</f>
        <v>#NUM!</v>
      </c>
      <c r="S34" s="12"/>
      <c r="T34" s="46" t="e">
        <f>O34+P34</f>
        <v>#NUM!</v>
      </c>
    </row>
    <row r="35" spans="1:20" ht="16.5">
      <c r="A35" s="12"/>
      <c r="B35" s="13">
        <v>30</v>
      </c>
      <c r="C35" s="14" t="s">
        <v>19</v>
      </c>
      <c r="D35" s="15" t="s">
        <v>20</v>
      </c>
      <c r="E35" s="16" t="s">
        <v>165</v>
      </c>
      <c r="F35" s="16" t="s">
        <v>159</v>
      </c>
      <c r="G35" s="17"/>
      <c r="H35" s="18">
        <v>216</v>
      </c>
      <c r="I35" s="18"/>
      <c r="J35" s="18"/>
      <c r="K35" s="18"/>
      <c r="L35" s="18"/>
      <c r="M35" s="18"/>
      <c r="N35" s="19"/>
      <c r="O35" s="20">
        <f>LARGE(H35:M35,1)</f>
        <v>216</v>
      </c>
      <c r="P35" s="20" t="e">
        <f>LARGE(H35:M35,2)</f>
        <v>#NUM!</v>
      </c>
      <c r="Q35" s="20" t="e">
        <f>LARGE(H35:M35,3)</f>
        <v>#NUM!</v>
      </c>
      <c r="R35" s="65" t="e">
        <f>SUM(O35:Q35)</f>
        <v>#NUM!</v>
      </c>
      <c r="S35" s="12"/>
      <c r="T35" s="46" t="e">
        <f>O35+P35</f>
        <v>#NUM!</v>
      </c>
    </row>
    <row r="36" spans="1:20" ht="16.5">
      <c r="A36" s="12"/>
      <c r="B36" s="13">
        <v>31</v>
      </c>
      <c r="C36" s="14" t="s">
        <v>149</v>
      </c>
      <c r="D36" s="15" t="s">
        <v>235</v>
      </c>
      <c r="E36" s="16" t="s">
        <v>2</v>
      </c>
      <c r="F36" s="16" t="s">
        <v>142</v>
      </c>
      <c r="G36" s="17"/>
      <c r="H36" s="18">
        <v>214.02</v>
      </c>
      <c r="I36" s="18"/>
      <c r="J36" s="18"/>
      <c r="K36" s="18"/>
      <c r="L36" s="18"/>
      <c r="M36" s="18"/>
      <c r="N36" s="19"/>
      <c r="O36" s="20">
        <f>LARGE(H36:M36,1)</f>
        <v>214.02</v>
      </c>
      <c r="P36" s="20" t="e">
        <f>LARGE(H36:M36,2)</f>
        <v>#NUM!</v>
      </c>
      <c r="Q36" s="20" t="e">
        <f>LARGE(H36:M36,3)</f>
        <v>#NUM!</v>
      </c>
      <c r="R36" s="65" t="e">
        <f>SUM(O36:Q36)</f>
        <v>#NUM!</v>
      </c>
      <c r="S36" s="12"/>
      <c r="T36" s="46" t="e">
        <f>O36+P36</f>
        <v>#NUM!</v>
      </c>
    </row>
    <row r="37" spans="1:20" ht="16.5">
      <c r="A37" s="12"/>
      <c r="B37" s="13">
        <v>32</v>
      </c>
      <c r="C37" s="14" t="s">
        <v>255</v>
      </c>
      <c r="D37" s="15" t="s">
        <v>256</v>
      </c>
      <c r="E37" s="16" t="s">
        <v>161</v>
      </c>
      <c r="F37" s="16" t="s">
        <v>162</v>
      </c>
      <c r="G37" s="17"/>
      <c r="H37" s="18"/>
      <c r="I37" s="18">
        <v>208</v>
      </c>
      <c r="J37" s="18"/>
      <c r="K37" s="18"/>
      <c r="L37" s="18"/>
      <c r="M37" s="18"/>
      <c r="N37" s="19"/>
      <c r="O37" s="20">
        <f>LARGE(H37:M37,1)</f>
        <v>208</v>
      </c>
      <c r="P37" s="20" t="e">
        <f>LARGE(H37:M37,2)</f>
        <v>#NUM!</v>
      </c>
      <c r="Q37" s="20" t="e">
        <f>LARGE(H37:M37,3)</f>
        <v>#NUM!</v>
      </c>
      <c r="R37" s="65" t="e">
        <f>SUM(O37:Q37)</f>
        <v>#NUM!</v>
      </c>
      <c r="S37" s="12"/>
      <c r="T37" s="46" t="e">
        <f>O37+P37</f>
        <v>#NUM!</v>
      </c>
    </row>
  </sheetData>
  <sheetProtection selectLockedCells="1" selectUnlockedCells="1"/>
  <autoFilter ref="F1:F37"/>
  <mergeCells count="2">
    <mergeCell ref="H4:M4"/>
    <mergeCell ref="O4:R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47"/>
  <sheetViews>
    <sheetView workbookViewId="0" topLeftCell="A1">
      <selection activeCell="L22" sqref="L22"/>
    </sheetView>
  </sheetViews>
  <sheetFormatPr defaultColWidth="8.625" defaultRowHeight="15.75"/>
  <cols>
    <col min="1" max="1" width="3.625" style="0" customWidth="1"/>
    <col min="2" max="2" width="6.875" style="1" customWidth="1"/>
    <col min="3" max="3" width="11.625" style="0" customWidth="1"/>
    <col min="4" max="4" width="13.875" style="0" customWidth="1"/>
    <col min="5" max="5" width="15.125" style="0" customWidth="1"/>
    <col min="6" max="6" width="15.875" style="0" customWidth="1"/>
    <col min="7" max="7" width="2.00390625" style="0" customWidth="1"/>
    <col min="8" max="13" width="10.375" style="0" customWidth="1"/>
    <col min="14" max="14" width="2.00390625" style="0" customWidth="1"/>
    <col min="15" max="18" width="11.375" style="0" customWidth="1"/>
    <col min="19" max="19" width="2.50390625" style="0" customWidth="1"/>
  </cols>
  <sheetData>
    <row r="1" ht="39" customHeight="1"/>
    <row r="2" spans="4:5" ht="39" customHeight="1">
      <c r="D2" s="2" t="s">
        <v>85</v>
      </c>
      <c r="E2" s="2"/>
    </row>
    <row r="3" spans="4:5" ht="39" customHeight="1">
      <c r="D3" s="3" t="s">
        <v>277</v>
      </c>
      <c r="E3" s="3"/>
    </row>
    <row r="4" spans="1:18" s="7" customFormat="1" ht="24" customHeight="1">
      <c r="A4" s="4"/>
      <c r="B4" s="5" t="s">
        <v>42</v>
      </c>
      <c r="C4" s="5" t="s">
        <v>43</v>
      </c>
      <c r="D4" s="5" t="s">
        <v>44</v>
      </c>
      <c r="E4" s="5" t="s">
        <v>45</v>
      </c>
      <c r="F4" s="5" t="s">
        <v>46</v>
      </c>
      <c r="G4" s="6"/>
      <c r="H4" s="64" t="s">
        <v>47</v>
      </c>
      <c r="I4" s="64"/>
      <c r="J4" s="64"/>
      <c r="K4" s="64"/>
      <c r="L4" s="64"/>
      <c r="M4" s="64"/>
      <c r="N4" s="6"/>
      <c r="O4" s="64" t="s">
        <v>48</v>
      </c>
      <c r="P4" s="64"/>
      <c r="Q4" s="64"/>
      <c r="R4" s="64"/>
    </row>
    <row r="5" spans="1:19" s="7" customFormat="1" ht="33" customHeight="1">
      <c r="A5" s="8"/>
      <c r="B5" s="8"/>
      <c r="C5" s="8"/>
      <c r="D5" s="8"/>
      <c r="E5" s="8"/>
      <c r="F5" s="8"/>
      <c r="G5" s="8"/>
      <c r="H5" s="9" t="s">
        <v>49</v>
      </c>
      <c r="I5" s="9" t="s">
        <v>50</v>
      </c>
      <c r="J5" s="9" t="s">
        <v>51</v>
      </c>
      <c r="K5" s="9" t="s">
        <v>52</v>
      </c>
      <c r="L5" s="9" t="s">
        <v>53</v>
      </c>
      <c r="M5" s="9" t="s">
        <v>54</v>
      </c>
      <c r="N5" s="10"/>
      <c r="O5" s="11" t="s">
        <v>55</v>
      </c>
      <c r="P5" s="11" t="s">
        <v>56</v>
      </c>
      <c r="Q5" s="11" t="s">
        <v>155</v>
      </c>
      <c r="R5" s="11" t="s">
        <v>57</v>
      </c>
      <c r="S5" s="10"/>
    </row>
    <row r="6" spans="1:19" ht="16.5">
      <c r="A6" s="12"/>
      <c r="B6" s="63">
        <v>1</v>
      </c>
      <c r="C6" s="37" t="s">
        <v>3</v>
      </c>
      <c r="D6" s="38" t="s">
        <v>6</v>
      </c>
      <c r="E6" s="22" t="s">
        <v>111</v>
      </c>
      <c r="F6" s="16" t="s">
        <v>106</v>
      </c>
      <c r="G6" s="17"/>
      <c r="H6" s="18">
        <v>237.04</v>
      </c>
      <c r="I6" s="18">
        <v>244.05</v>
      </c>
      <c r="J6" s="18">
        <v>241.03</v>
      </c>
      <c r="K6" s="18"/>
      <c r="L6" s="18"/>
      <c r="M6" s="18"/>
      <c r="N6" s="12"/>
      <c r="O6" s="20">
        <f>LARGE(H6:M6,1)</f>
        <v>244.05</v>
      </c>
      <c r="P6" s="20">
        <f>LARGE(H6:M6,2)</f>
        <v>241.03</v>
      </c>
      <c r="Q6" s="20">
        <f>LARGE(H6:M6,3)</f>
        <v>237.04</v>
      </c>
      <c r="R6" s="20">
        <f>SUM(O6:Q6)</f>
        <v>722.12</v>
      </c>
      <c r="S6" s="12"/>
    </row>
    <row r="7" spans="1:19" ht="16.5">
      <c r="A7" s="12"/>
      <c r="B7" s="63">
        <f aca="true" t="shared" si="0" ref="B7:B43">B6+1</f>
        <v>2</v>
      </c>
      <c r="C7" s="37" t="s">
        <v>89</v>
      </c>
      <c r="D7" s="38" t="s">
        <v>97</v>
      </c>
      <c r="E7" s="22" t="s">
        <v>110</v>
      </c>
      <c r="F7" s="16" t="s">
        <v>106</v>
      </c>
      <c r="G7" s="17"/>
      <c r="H7" s="18">
        <v>242.02</v>
      </c>
      <c r="I7" s="18">
        <v>232.01</v>
      </c>
      <c r="J7" s="18">
        <v>243.07</v>
      </c>
      <c r="K7" s="18"/>
      <c r="L7" s="18"/>
      <c r="M7" s="18"/>
      <c r="N7" s="12"/>
      <c r="O7" s="20">
        <f>LARGE(H7:M7,1)</f>
        <v>243.07</v>
      </c>
      <c r="P7" s="20">
        <f>LARGE(H7:M7,2)</f>
        <v>242.02</v>
      </c>
      <c r="Q7" s="20">
        <f>LARGE(H7:M7,3)</f>
        <v>232.01</v>
      </c>
      <c r="R7" s="20">
        <f>SUM(O7:Q7)</f>
        <v>717.1</v>
      </c>
      <c r="S7" s="12"/>
    </row>
    <row r="8" spans="1:23" ht="16.5">
      <c r="A8" s="12"/>
      <c r="B8" s="63">
        <f t="shared" si="0"/>
        <v>3</v>
      </c>
      <c r="C8" s="37" t="s">
        <v>68</v>
      </c>
      <c r="D8" s="38" t="s">
        <v>107</v>
      </c>
      <c r="E8" s="22" t="s">
        <v>110</v>
      </c>
      <c r="F8" s="16" t="s">
        <v>106</v>
      </c>
      <c r="G8" s="17"/>
      <c r="H8" s="18">
        <v>232.01</v>
      </c>
      <c r="I8" s="18">
        <v>230.01</v>
      </c>
      <c r="J8" s="18">
        <v>235.03</v>
      </c>
      <c r="K8" s="18"/>
      <c r="L8" s="18"/>
      <c r="M8" s="18"/>
      <c r="N8" s="12"/>
      <c r="O8" s="20">
        <f>LARGE(H8:M8,1)</f>
        <v>235.03</v>
      </c>
      <c r="P8" s="20">
        <f>LARGE(H8:M8,2)</f>
        <v>232.01</v>
      </c>
      <c r="Q8" s="20">
        <f>LARGE(H8:M8,3)</f>
        <v>230.01</v>
      </c>
      <c r="R8" s="20">
        <f>SUM(O8:Q8)</f>
        <v>697.05</v>
      </c>
      <c r="S8" s="12"/>
      <c r="W8" s="24"/>
    </row>
    <row r="9" spans="1:23" ht="16.5">
      <c r="A9" s="12"/>
      <c r="B9" s="63">
        <f t="shared" si="0"/>
        <v>4</v>
      </c>
      <c r="C9" s="37" t="s">
        <v>8</v>
      </c>
      <c r="D9" s="38" t="s">
        <v>9</v>
      </c>
      <c r="E9" s="14" t="s">
        <v>112</v>
      </c>
      <c r="F9" s="16" t="s">
        <v>106</v>
      </c>
      <c r="G9" s="17"/>
      <c r="H9" s="18">
        <v>235.03</v>
      </c>
      <c r="I9" s="18">
        <v>219.01</v>
      </c>
      <c r="J9" s="18">
        <v>239.09</v>
      </c>
      <c r="K9" s="18"/>
      <c r="L9" s="18"/>
      <c r="M9" s="18"/>
      <c r="N9" s="19"/>
      <c r="O9" s="20">
        <f>LARGE(H9:M9,1)</f>
        <v>239.09</v>
      </c>
      <c r="P9" s="20">
        <f>LARGE(H9:M9,2)</f>
        <v>235.03</v>
      </c>
      <c r="Q9" s="20">
        <f>LARGE(H9:M9,3)</f>
        <v>219.01</v>
      </c>
      <c r="R9" s="20">
        <f>SUM(O9:Q9)</f>
        <v>693.13</v>
      </c>
      <c r="S9" s="12"/>
      <c r="W9" s="24"/>
    </row>
    <row r="10" spans="1:23" ht="16.5">
      <c r="A10" s="12"/>
      <c r="B10" s="63">
        <f t="shared" si="0"/>
        <v>5</v>
      </c>
      <c r="C10" s="37" t="s">
        <v>14</v>
      </c>
      <c r="D10" s="38" t="s">
        <v>108</v>
      </c>
      <c r="E10" s="29" t="s">
        <v>225</v>
      </c>
      <c r="F10" s="16" t="s">
        <v>106</v>
      </c>
      <c r="G10" s="17"/>
      <c r="H10" s="18">
        <v>237.04</v>
      </c>
      <c r="I10" s="18">
        <v>227.02</v>
      </c>
      <c r="J10" s="18">
        <v>218</v>
      </c>
      <c r="K10" s="18"/>
      <c r="L10" s="18"/>
      <c r="M10" s="18"/>
      <c r="N10" s="12"/>
      <c r="O10" s="20">
        <f>LARGE(H10:M10,1)</f>
        <v>237.04</v>
      </c>
      <c r="P10" s="20">
        <f>LARGE(H10:M10,2)</f>
        <v>227.02</v>
      </c>
      <c r="Q10" s="20">
        <f>LARGE(H10:M10,3)</f>
        <v>218</v>
      </c>
      <c r="R10" s="20">
        <f>SUM(O10:Q10)</f>
        <v>682.06</v>
      </c>
      <c r="S10" s="12"/>
      <c r="T10" s="26"/>
      <c r="U10" s="26"/>
      <c r="V10" s="26"/>
      <c r="W10" s="27"/>
    </row>
    <row r="11" spans="1:23" ht="16.5">
      <c r="A11" s="12"/>
      <c r="B11" s="63">
        <f t="shared" si="0"/>
        <v>6</v>
      </c>
      <c r="C11" s="37" t="s">
        <v>88</v>
      </c>
      <c r="D11" s="38" t="s">
        <v>96</v>
      </c>
      <c r="E11" s="25" t="s">
        <v>27</v>
      </c>
      <c r="F11" s="16" t="s">
        <v>106</v>
      </c>
      <c r="G11" s="17"/>
      <c r="H11" s="18">
        <v>240.05</v>
      </c>
      <c r="I11" s="18">
        <v>215.01</v>
      </c>
      <c r="J11" s="18">
        <v>223.02</v>
      </c>
      <c r="K11" s="18"/>
      <c r="L11" s="18"/>
      <c r="M11" s="18"/>
      <c r="N11" s="12"/>
      <c r="O11" s="20">
        <f>LARGE(H11:M11,1)</f>
        <v>240.05</v>
      </c>
      <c r="P11" s="20">
        <f>LARGE(H11:M11,2)</f>
        <v>223.02</v>
      </c>
      <c r="Q11" s="20">
        <f>LARGE(H11:M11,3)</f>
        <v>215.01</v>
      </c>
      <c r="R11" s="20">
        <f>SUM(O11:Q11)</f>
        <v>678.08</v>
      </c>
      <c r="S11" s="12"/>
      <c r="W11" s="24"/>
    </row>
    <row r="12" spans="1:23" ht="16.5">
      <c r="A12" s="12"/>
      <c r="B12" s="63">
        <f t="shared" si="0"/>
        <v>7</v>
      </c>
      <c r="C12" s="29" t="s">
        <v>117</v>
      </c>
      <c r="D12" s="15" t="s">
        <v>116</v>
      </c>
      <c r="E12" s="16" t="s">
        <v>191</v>
      </c>
      <c r="F12" s="16" t="s">
        <v>106</v>
      </c>
      <c r="G12" s="17"/>
      <c r="H12" s="18">
        <v>233.04</v>
      </c>
      <c r="I12" s="18">
        <v>229.03</v>
      </c>
      <c r="J12" s="18">
        <v>211</v>
      </c>
      <c r="K12" s="18"/>
      <c r="L12" s="18"/>
      <c r="M12" s="18"/>
      <c r="N12" s="12"/>
      <c r="O12" s="20">
        <f>LARGE(H12:M12,1)</f>
        <v>233.04</v>
      </c>
      <c r="P12" s="20">
        <f>LARGE(H12:M12,2)</f>
        <v>229.03</v>
      </c>
      <c r="Q12" s="20">
        <f>LARGE(H12:M12,3)</f>
        <v>211</v>
      </c>
      <c r="R12" s="20">
        <f>SUM(O12:Q12)</f>
        <v>673.0699999999999</v>
      </c>
      <c r="S12" s="12"/>
      <c r="W12" s="24"/>
    </row>
    <row r="13" spans="1:23" ht="16.5">
      <c r="A13" s="12"/>
      <c r="B13" s="63">
        <f t="shared" si="0"/>
        <v>8</v>
      </c>
      <c r="C13" s="37" t="s">
        <v>94</v>
      </c>
      <c r="D13" s="38" t="s">
        <v>102</v>
      </c>
      <c r="E13" s="14" t="s">
        <v>232</v>
      </c>
      <c r="F13" s="16" t="s">
        <v>106</v>
      </c>
      <c r="G13" s="17"/>
      <c r="H13" s="18">
        <v>212</v>
      </c>
      <c r="I13" s="18">
        <v>211</v>
      </c>
      <c r="J13" s="18">
        <v>222.01</v>
      </c>
      <c r="K13" s="18"/>
      <c r="L13" s="18"/>
      <c r="M13" s="18"/>
      <c r="N13" s="12"/>
      <c r="O13" s="20">
        <f>LARGE(H13:M13,1)</f>
        <v>222.01</v>
      </c>
      <c r="P13" s="20">
        <f>LARGE(H13:M13,2)</f>
        <v>212</v>
      </c>
      <c r="Q13" s="20">
        <f>LARGE(H13:M13,3)</f>
        <v>211</v>
      </c>
      <c r="R13" s="20">
        <f>SUM(O13:Q13)</f>
        <v>645.01</v>
      </c>
      <c r="S13" s="19"/>
      <c r="W13" s="24"/>
    </row>
    <row r="14" spans="1:23" ht="16.5">
      <c r="A14" s="12"/>
      <c r="B14" s="63">
        <f t="shared" si="0"/>
        <v>9</v>
      </c>
      <c r="C14" s="14" t="s">
        <v>146</v>
      </c>
      <c r="D14" s="15" t="s">
        <v>147</v>
      </c>
      <c r="E14" s="25" t="s">
        <v>148</v>
      </c>
      <c r="F14" s="16" t="s">
        <v>142</v>
      </c>
      <c r="G14" s="28"/>
      <c r="H14" s="18">
        <v>190</v>
      </c>
      <c r="I14" s="18">
        <v>221.06</v>
      </c>
      <c r="J14" s="18">
        <v>227.04</v>
      </c>
      <c r="K14" s="18"/>
      <c r="L14" s="18"/>
      <c r="M14" s="18"/>
      <c r="N14" s="19"/>
      <c r="O14" s="20">
        <f>LARGE(H14:M14,1)</f>
        <v>227.04</v>
      </c>
      <c r="P14" s="20">
        <f>LARGE(H14:M14,2)</f>
        <v>221.06</v>
      </c>
      <c r="Q14" s="20">
        <f>LARGE(H14:M14,3)</f>
        <v>190</v>
      </c>
      <c r="R14" s="20">
        <f>SUM(O14:Q14)</f>
        <v>638.1</v>
      </c>
      <c r="S14" s="12"/>
      <c r="W14" s="24"/>
    </row>
    <row r="15" spans="1:23" ht="16.5">
      <c r="A15" s="12"/>
      <c r="B15" s="63">
        <f t="shared" si="0"/>
        <v>10</v>
      </c>
      <c r="C15" s="37" t="s">
        <v>63</v>
      </c>
      <c r="D15" s="38" t="s">
        <v>96</v>
      </c>
      <c r="E15" s="25" t="s">
        <v>27</v>
      </c>
      <c r="F15" s="16" t="s">
        <v>106</v>
      </c>
      <c r="G15" s="17"/>
      <c r="H15" s="18">
        <v>181</v>
      </c>
      <c r="I15" s="18">
        <v>225.02</v>
      </c>
      <c r="J15" s="18">
        <v>222.01</v>
      </c>
      <c r="K15" s="18"/>
      <c r="L15" s="18"/>
      <c r="M15" s="18"/>
      <c r="N15" s="19"/>
      <c r="O15" s="20">
        <f>LARGE(H15:M15,1)</f>
        <v>225.02</v>
      </c>
      <c r="P15" s="20">
        <f>LARGE(H15:M15,2)</f>
        <v>222.01</v>
      </c>
      <c r="Q15" s="20">
        <f>LARGE(H15:M15,3)</f>
        <v>181</v>
      </c>
      <c r="R15" s="20">
        <f>SUM(O15:Q15)</f>
        <v>628.03</v>
      </c>
      <c r="S15" s="12"/>
      <c r="T15" s="59"/>
      <c r="U15" s="26"/>
      <c r="V15" s="26"/>
      <c r="W15" s="27"/>
    </row>
    <row r="16" spans="1:23" ht="16.5">
      <c r="A16" s="12"/>
      <c r="B16" s="13">
        <f t="shared" si="0"/>
        <v>11</v>
      </c>
      <c r="C16" s="14" t="s">
        <v>143</v>
      </c>
      <c r="D16" s="15" t="s">
        <v>144</v>
      </c>
      <c r="E16" s="25" t="s">
        <v>27</v>
      </c>
      <c r="F16" s="16" t="s">
        <v>142</v>
      </c>
      <c r="G16" s="17"/>
      <c r="H16" s="18">
        <v>179</v>
      </c>
      <c r="I16" s="18">
        <v>183</v>
      </c>
      <c r="J16" s="18">
        <v>199</v>
      </c>
      <c r="K16" s="18"/>
      <c r="L16" s="18"/>
      <c r="M16" s="18"/>
      <c r="N16" s="19"/>
      <c r="O16" s="20">
        <f>LARGE(H16:M16,1)</f>
        <v>199</v>
      </c>
      <c r="P16" s="20">
        <f>LARGE(H16:M16,2)</f>
        <v>183</v>
      </c>
      <c r="Q16" s="20">
        <f>LARGE(H16:M16,3)</f>
        <v>179</v>
      </c>
      <c r="R16" s="20">
        <f>SUM(O16:Q16)</f>
        <v>561</v>
      </c>
      <c r="S16" s="19"/>
      <c r="T16" s="59"/>
      <c r="W16" s="24"/>
    </row>
    <row r="17" spans="1:23" ht="16.5">
      <c r="A17" s="12"/>
      <c r="B17" s="13">
        <v>12</v>
      </c>
      <c r="C17" s="25" t="s">
        <v>151</v>
      </c>
      <c r="D17" s="23" t="s">
        <v>147</v>
      </c>
      <c r="E17" s="25" t="s">
        <v>148</v>
      </c>
      <c r="F17" s="16" t="s">
        <v>142</v>
      </c>
      <c r="G17" s="17"/>
      <c r="H17" s="18">
        <v>174.01</v>
      </c>
      <c r="I17" s="18">
        <v>219.03</v>
      </c>
      <c r="J17" s="18">
        <v>144</v>
      </c>
      <c r="K17" s="18"/>
      <c r="L17" s="18"/>
      <c r="M17" s="18"/>
      <c r="N17" s="19"/>
      <c r="O17" s="20">
        <f>LARGE(H17:M17,1)</f>
        <v>219.03</v>
      </c>
      <c r="P17" s="20">
        <f>LARGE(H17:M17,2)</f>
        <v>174.01</v>
      </c>
      <c r="Q17" s="20">
        <f>LARGE(H17:M17,3)</f>
        <v>144</v>
      </c>
      <c r="R17" s="20">
        <f>SUM(O17:Q17)</f>
        <v>537.04</v>
      </c>
      <c r="S17" s="12"/>
      <c r="T17" s="59"/>
      <c r="W17" s="24"/>
    </row>
    <row r="18" spans="1:23" ht="16.5">
      <c r="A18" s="12"/>
      <c r="B18" s="13">
        <f t="shared" si="0"/>
        <v>13</v>
      </c>
      <c r="C18" s="40" t="s">
        <v>39</v>
      </c>
      <c r="D18" s="41" t="s">
        <v>40</v>
      </c>
      <c r="E18" s="14" t="s">
        <v>111</v>
      </c>
      <c r="F18" s="39" t="s">
        <v>136</v>
      </c>
      <c r="G18" s="17"/>
      <c r="H18" s="18">
        <v>233.01</v>
      </c>
      <c r="I18" s="18"/>
      <c r="J18" s="18">
        <v>226</v>
      </c>
      <c r="K18" s="18"/>
      <c r="L18" s="18"/>
      <c r="M18" s="18"/>
      <c r="N18" s="12"/>
      <c r="O18" s="20">
        <f>LARGE(H18:M18,1)</f>
        <v>233.01</v>
      </c>
      <c r="P18" s="20">
        <f>LARGE(H18:M18,2)</f>
        <v>226</v>
      </c>
      <c r="Q18" s="20" t="e">
        <f>LARGE(H18:M18,3)</f>
        <v>#NUM!</v>
      </c>
      <c r="R18" s="20" t="e">
        <f>SUM(O18:Q18)</f>
        <v>#NUM!</v>
      </c>
      <c r="S18" s="12"/>
      <c r="T18" s="59">
        <f>O18+P18</f>
        <v>459.01</v>
      </c>
      <c r="W18" s="24"/>
    </row>
    <row r="19" spans="1:23" ht="16.5">
      <c r="A19" s="12"/>
      <c r="B19" s="13">
        <f t="shared" si="0"/>
        <v>14</v>
      </c>
      <c r="C19" s="14" t="s">
        <v>35</v>
      </c>
      <c r="D19" s="15" t="s">
        <v>116</v>
      </c>
      <c r="E19" s="16" t="s">
        <v>232</v>
      </c>
      <c r="F19" s="16" t="s">
        <v>106</v>
      </c>
      <c r="G19" s="17"/>
      <c r="H19" s="18">
        <v>227.02</v>
      </c>
      <c r="I19" s="18">
        <v>229.02</v>
      </c>
      <c r="J19" s="18"/>
      <c r="K19" s="18"/>
      <c r="L19" s="18"/>
      <c r="M19" s="18"/>
      <c r="N19" s="12"/>
      <c r="O19" s="20">
        <f>LARGE(H19:M19,1)</f>
        <v>229.02</v>
      </c>
      <c r="P19" s="20">
        <f>LARGE(H19:M19,2)</f>
        <v>227.02</v>
      </c>
      <c r="Q19" s="20" t="e">
        <f>LARGE(H19:M19,3)</f>
        <v>#NUM!</v>
      </c>
      <c r="R19" s="20" t="e">
        <f>SUM(O19:Q19)</f>
        <v>#NUM!</v>
      </c>
      <c r="S19" s="12"/>
      <c r="T19" s="59">
        <f>O19+P19</f>
        <v>456.04</v>
      </c>
      <c r="W19" s="24"/>
    </row>
    <row r="20" spans="1:23" ht="16.5">
      <c r="A20" s="12"/>
      <c r="B20" s="13">
        <f t="shared" si="0"/>
        <v>15</v>
      </c>
      <c r="C20" s="29" t="s">
        <v>173</v>
      </c>
      <c r="D20" s="15" t="s">
        <v>174</v>
      </c>
      <c r="E20" s="25" t="s">
        <v>188</v>
      </c>
      <c r="F20" s="16" t="s">
        <v>193</v>
      </c>
      <c r="G20" s="17"/>
      <c r="H20" s="18">
        <v>220</v>
      </c>
      <c r="I20" s="18">
        <v>217</v>
      </c>
      <c r="J20" s="18"/>
      <c r="K20" s="18"/>
      <c r="L20" s="18"/>
      <c r="M20" s="18"/>
      <c r="N20" s="12"/>
      <c r="O20" s="20">
        <f>LARGE(H20:M20,1)</f>
        <v>220</v>
      </c>
      <c r="P20" s="20">
        <f>LARGE(H20:M20,2)</f>
        <v>217</v>
      </c>
      <c r="Q20" s="20" t="e">
        <f>LARGE(H20:M20,3)</f>
        <v>#NUM!</v>
      </c>
      <c r="R20" s="20" t="e">
        <f>SUM(O20:Q20)</f>
        <v>#NUM!</v>
      </c>
      <c r="S20" s="12"/>
      <c r="T20" s="59">
        <f>O20+P20</f>
        <v>437</v>
      </c>
      <c r="W20" s="24"/>
    </row>
    <row r="21" spans="1:23" ht="16.5">
      <c r="A21" s="12"/>
      <c r="B21" s="13">
        <f t="shared" si="0"/>
        <v>16</v>
      </c>
      <c r="C21" s="29" t="s">
        <v>70</v>
      </c>
      <c r="D21" s="15" t="s">
        <v>1</v>
      </c>
      <c r="E21" s="25" t="s">
        <v>187</v>
      </c>
      <c r="F21" s="16" t="s">
        <v>159</v>
      </c>
      <c r="G21" s="17"/>
      <c r="H21" s="18">
        <v>220.01</v>
      </c>
      <c r="I21" s="18">
        <v>216</v>
      </c>
      <c r="J21" s="18"/>
      <c r="K21" s="18"/>
      <c r="L21" s="18"/>
      <c r="M21" s="18"/>
      <c r="N21" s="12"/>
      <c r="O21" s="20">
        <f>LARGE(H21:M21,1)</f>
        <v>220.01</v>
      </c>
      <c r="P21" s="20">
        <f>LARGE(H21:M21,2)</f>
        <v>216</v>
      </c>
      <c r="Q21" s="20" t="e">
        <f>LARGE(H21:M21,3)</f>
        <v>#NUM!</v>
      </c>
      <c r="R21" s="20" t="e">
        <f>SUM(O21:Q21)</f>
        <v>#NUM!</v>
      </c>
      <c r="S21" s="12"/>
      <c r="T21" s="59">
        <f>O21+P21</f>
        <v>436.01</v>
      </c>
      <c r="W21" s="24"/>
    </row>
    <row r="22" spans="1:23" ht="16.5">
      <c r="A22" s="12"/>
      <c r="B22" s="13">
        <f t="shared" si="0"/>
        <v>17</v>
      </c>
      <c r="C22" s="29" t="s">
        <v>170</v>
      </c>
      <c r="D22" s="15" t="s">
        <v>171</v>
      </c>
      <c r="E22" s="25" t="s">
        <v>185</v>
      </c>
      <c r="F22" s="16" t="s">
        <v>159</v>
      </c>
      <c r="G22" s="17"/>
      <c r="H22" s="18">
        <v>215.02</v>
      </c>
      <c r="I22" s="18">
        <v>213</v>
      </c>
      <c r="J22" s="18"/>
      <c r="K22" s="18"/>
      <c r="L22" s="18"/>
      <c r="M22" s="18"/>
      <c r="N22" s="12"/>
      <c r="O22" s="20">
        <f>LARGE(H22:M22,1)</f>
        <v>215.02</v>
      </c>
      <c r="P22" s="20">
        <f>LARGE(H22:M22,2)</f>
        <v>213</v>
      </c>
      <c r="Q22" s="20" t="e">
        <f>LARGE(H22:M22,3)</f>
        <v>#NUM!</v>
      </c>
      <c r="R22" s="20" t="e">
        <f>SUM(O22:Q22)</f>
        <v>#NUM!</v>
      </c>
      <c r="S22" s="12"/>
      <c r="T22" s="59">
        <f>O22+P22</f>
        <v>428.02</v>
      </c>
      <c r="W22" s="24"/>
    </row>
    <row r="23" spans="1:23" ht="16.5">
      <c r="A23" s="12"/>
      <c r="B23" s="13">
        <f t="shared" si="0"/>
        <v>18</v>
      </c>
      <c r="C23" s="40" t="s">
        <v>137</v>
      </c>
      <c r="D23" s="41" t="s">
        <v>138</v>
      </c>
      <c r="E23" s="14" t="s">
        <v>111</v>
      </c>
      <c r="F23" s="39" t="s">
        <v>136</v>
      </c>
      <c r="G23" s="17"/>
      <c r="H23" s="18">
        <v>224.02</v>
      </c>
      <c r="I23" s="18">
        <v>198</v>
      </c>
      <c r="J23" s="18"/>
      <c r="K23" s="18"/>
      <c r="L23" s="18"/>
      <c r="M23" s="18"/>
      <c r="N23" s="12"/>
      <c r="O23" s="20">
        <f>LARGE(H23:M23,1)</f>
        <v>224.02</v>
      </c>
      <c r="P23" s="20">
        <f>LARGE(H23:M23,2)</f>
        <v>198</v>
      </c>
      <c r="Q23" s="20" t="e">
        <f>LARGE(H23:M23,3)</f>
        <v>#NUM!</v>
      </c>
      <c r="R23" s="20" t="e">
        <f>SUM(O23:Q23)</f>
        <v>#NUM!</v>
      </c>
      <c r="S23" s="12"/>
      <c r="T23" s="59">
        <f>O23+P23</f>
        <v>422.02</v>
      </c>
      <c r="W23" s="24"/>
    </row>
    <row r="24" spans="1:23" ht="16.5">
      <c r="A24" s="12"/>
      <c r="B24" s="13">
        <f t="shared" si="0"/>
        <v>19</v>
      </c>
      <c r="C24" s="29" t="s">
        <v>63</v>
      </c>
      <c r="D24" s="15" t="s">
        <v>64</v>
      </c>
      <c r="E24" s="25"/>
      <c r="F24" s="16" t="s">
        <v>60</v>
      </c>
      <c r="G24" s="17"/>
      <c r="H24" s="18"/>
      <c r="I24" s="18">
        <v>206.01</v>
      </c>
      <c r="J24" s="18">
        <v>213.01</v>
      </c>
      <c r="K24" s="18"/>
      <c r="L24" s="18"/>
      <c r="M24" s="18"/>
      <c r="N24" s="19"/>
      <c r="O24" s="20">
        <f>LARGE(H24:M24,1)</f>
        <v>213.01</v>
      </c>
      <c r="P24" s="20">
        <f>LARGE(H24:M24,2)</f>
        <v>206.01</v>
      </c>
      <c r="Q24" s="20" t="e">
        <f>LARGE(H24:M24,3)</f>
        <v>#NUM!</v>
      </c>
      <c r="R24" s="20" t="e">
        <f>SUM(O24:Q24)</f>
        <v>#NUM!</v>
      </c>
      <c r="S24" s="12"/>
      <c r="T24" s="59">
        <f>O24+P24</f>
        <v>419.02</v>
      </c>
      <c r="W24" s="24"/>
    </row>
    <row r="25" spans="1:23" ht="16.5">
      <c r="A25" s="12"/>
      <c r="B25" s="13">
        <f t="shared" si="0"/>
        <v>20</v>
      </c>
      <c r="C25" s="29" t="s">
        <v>113</v>
      </c>
      <c r="D25" s="15" t="s">
        <v>175</v>
      </c>
      <c r="E25" s="25" t="s">
        <v>189</v>
      </c>
      <c r="F25" s="16" t="s">
        <v>193</v>
      </c>
      <c r="G25" s="17"/>
      <c r="H25" s="18">
        <v>200</v>
      </c>
      <c r="I25" s="18">
        <v>219</v>
      </c>
      <c r="J25" s="18"/>
      <c r="K25" s="18"/>
      <c r="L25" s="18"/>
      <c r="M25" s="18"/>
      <c r="N25" s="19"/>
      <c r="O25" s="20">
        <f>LARGE(H25:M25,1)</f>
        <v>219</v>
      </c>
      <c r="P25" s="20">
        <f>LARGE(H25:M25,2)</f>
        <v>200</v>
      </c>
      <c r="Q25" s="20" t="e">
        <f>LARGE(H25:M25,3)</f>
        <v>#NUM!</v>
      </c>
      <c r="R25" s="20" t="e">
        <f>SUM(O25:Q25)</f>
        <v>#NUM!</v>
      </c>
      <c r="S25" s="12"/>
      <c r="T25" s="59">
        <f>O25+P25</f>
        <v>419</v>
      </c>
      <c r="W25" s="24"/>
    </row>
    <row r="26" spans="1:23" ht="16.5">
      <c r="A26" s="12"/>
      <c r="B26" s="13">
        <f t="shared" si="0"/>
        <v>21</v>
      </c>
      <c r="C26" s="29" t="s">
        <v>172</v>
      </c>
      <c r="D26" s="15" t="s">
        <v>15</v>
      </c>
      <c r="E26" s="25" t="s">
        <v>186</v>
      </c>
      <c r="F26" s="16" t="s">
        <v>159</v>
      </c>
      <c r="G26" s="17"/>
      <c r="H26" s="18">
        <v>207.01</v>
      </c>
      <c r="I26" s="18">
        <v>206</v>
      </c>
      <c r="J26" s="18"/>
      <c r="K26" s="18"/>
      <c r="L26" s="18"/>
      <c r="M26" s="18"/>
      <c r="N26" s="12"/>
      <c r="O26" s="20">
        <f>LARGE(H26:M26,1)</f>
        <v>207.01</v>
      </c>
      <c r="P26" s="20">
        <f>LARGE(H26:M26,2)</f>
        <v>206</v>
      </c>
      <c r="Q26" s="20" t="e">
        <f>LARGE(H26:M26,3)</f>
        <v>#NUM!</v>
      </c>
      <c r="R26" s="20" t="e">
        <f>SUM(O26:Q26)</f>
        <v>#NUM!</v>
      </c>
      <c r="S26" s="12"/>
      <c r="T26" s="59">
        <f>O26+P26</f>
        <v>413.01</v>
      </c>
      <c r="W26" s="24"/>
    </row>
    <row r="27" spans="1:20" ht="16.5">
      <c r="A27" s="12"/>
      <c r="B27" s="13">
        <f t="shared" si="0"/>
        <v>22</v>
      </c>
      <c r="C27" s="29" t="s">
        <v>206</v>
      </c>
      <c r="D27" s="15" t="s">
        <v>207</v>
      </c>
      <c r="E27" s="25" t="s">
        <v>208</v>
      </c>
      <c r="F27" s="16" t="s">
        <v>142</v>
      </c>
      <c r="G27" s="17"/>
      <c r="H27" s="18">
        <v>205.01</v>
      </c>
      <c r="I27" s="18"/>
      <c r="J27" s="18">
        <v>202</v>
      </c>
      <c r="K27" s="18"/>
      <c r="L27" s="18"/>
      <c r="M27" s="18"/>
      <c r="N27" s="19"/>
      <c r="O27" s="20">
        <f>LARGE(H27:M27,1)</f>
        <v>205.01</v>
      </c>
      <c r="P27" s="20">
        <f>LARGE(H27:M27,2)</f>
        <v>202</v>
      </c>
      <c r="Q27" s="20" t="e">
        <f>LARGE(H27:M27,3)</f>
        <v>#NUM!</v>
      </c>
      <c r="R27" s="20" t="e">
        <f>SUM(O27:Q27)</f>
        <v>#NUM!</v>
      </c>
      <c r="S27" s="12"/>
      <c r="T27" s="59">
        <f>O27+P27</f>
        <v>407.01</v>
      </c>
    </row>
    <row r="28" spans="1:20" ht="16.5">
      <c r="A28" s="12"/>
      <c r="B28" s="13">
        <f t="shared" si="0"/>
        <v>23</v>
      </c>
      <c r="C28" s="25" t="s">
        <v>141</v>
      </c>
      <c r="D28" s="23" t="s">
        <v>140</v>
      </c>
      <c r="E28" s="25" t="s">
        <v>27</v>
      </c>
      <c r="F28" s="16" t="s">
        <v>142</v>
      </c>
      <c r="G28" s="17"/>
      <c r="H28" s="18">
        <v>192</v>
      </c>
      <c r="I28" s="18">
        <v>213.01</v>
      </c>
      <c r="J28" s="18"/>
      <c r="K28" s="18"/>
      <c r="L28" s="18"/>
      <c r="M28" s="18"/>
      <c r="N28" s="19"/>
      <c r="O28" s="20">
        <f>LARGE(H28:M28,1)</f>
        <v>213.01</v>
      </c>
      <c r="P28" s="20">
        <f>LARGE(H28:M28,2)</f>
        <v>192</v>
      </c>
      <c r="Q28" s="20" t="e">
        <f>LARGE(H28:M28,3)</f>
        <v>#NUM!</v>
      </c>
      <c r="R28" s="20" t="e">
        <f>SUM(O28:Q28)</f>
        <v>#NUM!</v>
      </c>
      <c r="S28" s="12"/>
      <c r="T28" s="59">
        <f>O28+P28</f>
        <v>405.01</v>
      </c>
    </row>
    <row r="29" spans="1:20" ht="16.5">
      <c r="A29" s="12"/>
      <c r="B29" s="13">
        <f t="shared" si="0"/>
        <v>24</v>
      </c>
      <c r="C29" s="37" t="s">
        <v>91</v>
      </c>
      <c r="D29" s="38" t="s">
        <v>99</v>
      </c>
      <c r="E29" s="25" t="s">
        <v>109</v>
      </c>
      <c r="F29" s="16" t="s">
        <v>106</v>
      </c>
      <c r="G29" s="17"/>
      <c r="H29" s="18">
        <v>208</v>
      </c>
      <c r="I29" s="18"/>
      <c r="J29" s="18">
        <v>196.01</v>
      </c>
      <c r="K29" s="18"/>
      <c r="L29" s="18"/>
      <c r="M29" s="18"/>
      <c r="N29" s="12"/>
      <c r="O29" s="20">
        <f>LARGE(H29:M29,1)</f>
        <v>208</v>
      </c>
      <c r="P29" s="20">
        <f>LARGE(H29:M29,2)</f>
        <v>196.01</v>
      </c>
      <c r="Q29" s="20" t="e">
        <f>LARGE(H29:M29,3)</f>
        <v>#NUM!</v>
      </c>
      <c r="R29" s="20" t="e">
        <f>SUM(O29:Q29)</f>
        <v>#NUM!</v>
      </c>
      <c r="S29" s="12"/>
      <c r="T29" s="59">
        <f>O29+P29</f>
        <v>404.01</v>
      </c>
    </row>
    <row r="30" spans="1:20" ht="16.5">
      <c r="A30" s="12"/>
      <c r="B30" s="13">
        <f t="shared" si="0"/>
        <v>25</v>
      </c>
      <c r="C30" s="25" t="s">
        <v>65</v>
      </c>
      <c r="D30" s="23" t="s">
        <v>150</v>
      </c>
      <c r="E30" s="42" t="s">
        <v>27</v>
      </c>
      <c r="F30" s="16" t="s">
        <v>142</v>
      </c>
      <c r="G30" s="17"/>
      <c r="H30" s="18">
        <v>201</v>
      </c>
      <c r="I30" s="18">
        <v>201.02</v>
      </c>
      <c r="J30" s="18"/>
      <c r="K30" s="18"/>
      <c r="L30" s="18"/>
      <c r="M30" s="18"/>
      <c r="N30" s="12"/>
      <c r="O30" s="20">
        <f>LARGE(H30:M30,1)</f>
        <v>201.02</v>
      </c>
      <c r="P30" s="20">
        <f>LARGE(H30:M30,2)</f>
        <v>201</v>
      </c>
      <c r="Q30" s="20" t="e">
        <f>LARGE(H30:M30,3)</f>
        <v>#NUM!</v>
      </c>
      <c r="R30" s="20" t="e">
        <f>SUM(O30:Q30)</f>
        <v>#NUM!</v>
      </c>
      <c r="S30" s="12"/>
      <c r="T30" s="59">
        <f>O30+P30</f>
        <v>402.02</v>
      </c>
    </row>
    <row r="31" spans="1:20" ht="16.5">
      <c r="A31" s="12"/>
      <c r="B31" s="13">
        <f t="shared" si="0"/>
        <v>26</v>
      </c>
      <c r="C31" s="29" t="s">
        <v>221</v>
      </c>
      <c r="D31" s="15" t="s">
        <v>222</v>
      </c>
      <c r="E31" s="25" t="s">
        <v>191</v>
      </c>
      <c r="F31" s="16" t="s">
        <v>216</v>
      </c>
      <c r="G31" s="17"/>
      <c r="H31" s="18">
        <v>194</v>
      </c>
      <c r="I31" s="18">
        <v>195</v>
      </c>
      <c r="J31" s="18"/>
      <c r="K31" s="18"/>
      <c r="L31" s="18"/>
      <c r="M31" s="18"/>
      <c r="N31" s="19"/>
      <c r="O31" s="20">
        <f>LARGE(H31:M31,1)</f>
        <v>195</v>
      </c>
      <c r="P31" s="20">
        <f>LARGE(H31:M31,2)</f>
        <v>194</v>
      </c>
      <c r="Q31" s="20" t="e">
        <f>LARGE(H31:M31,3)</f>
        <v>#NUM!</v>
      </c>
      <c r="R31" s="20" t="e">
        <f>SUM(O31:Q31)</f>
        <v>#NUM!</v>
      </c>
      <c r="S31" s="12"/>
      <c r="T31" s="59">
        <f>O31+P31</f>
        <v>389</v>
      </c>
    </row>
    <row r="32" spans="1:20" ht="16.5">
      <c r="A32" s="12"/>
      <c r="B32" s="13">
        <f t="shared" si="0"/>
        <v>27</v>
      </c>
      <c r="C32" s="29" t="s">
        <v>176</v>
      </c>
      <c r="D32" s="15" t="s">
        <v>20</v>
      </c>
      <c r="E32" s="25" t="s">
        <v>190</v>
      </c>
      <c r="F32" s="16" t="s">
        <v>159</v>
      </c>
      <c r="G32" s="17"/>
      <c r="H32" s="18">
        <v>202</v>
      </c>
      <c r="I32" s="18">
        <v>166.01</v>
      </c>
      <c r="J32" s="18"/>
      <c r="K32" s="18"/>
      <c r="L32" s="18"/>
      <c r="M32" s="18"/>
      <c r="N32" s="12"/>
      <c r="O32" s="20">
        <f>LARGE(H32:M32,1)</f>
        <v>202</v>
      </c>
      <c r="P32" s="20">
        <f>LARGE(H32:M32,2)</f>
        <v>166.01</v>
      </c>
      <c r="Q32" s="20" t="e">
        <f>LARGE(H32:M32,3)</f>
        <v>#NUM!</v>
      </c>
      <c r="R32" s="20" t="e">
        <f>SUM(O32:Q32)</f>
        <v>#NUM!</v>
      </c>
      <c r="S32" s="12"/>
      <c r="T32" s="59">
        <f>O32+P32</f>
        <v>368.01</v>
      </c>
    </row>
    <row r="33" spans="1:20" ht="16.5">
      <c r="A33" s="12"/>
      <c r="B33" s="13">
        <f t="shared" si="0"/>
        <v>28</v>
      </c>
      <c r="C33" s="40" t="s">
        <v>129</v>
      </c>
      <c r="D33" s="41" t="s">
        <v>139</v>
      </c>
      <c r="E33" s="14" t="s">
        <v>111</v>
      </c>
      <c r="F33" s="39" t="s">
        <v>136</v>
      </c>
      <c r="G33" s="17"/>
      <c r="H33" s="18">
        <v>219.04</v>
      </c>
      <c r="I33" s="18"/>
      <c r="J33" s="18"/>
      <c r="K33" s="18"/>
      <c r="L33" s="18"/>
      <c r="M33" s="18"/>
      <c r="N33" s="19"/>
      <c r="O33" s="20">
        <f>LARGE(H33:M33,1)</f>
        <v>219.04</v>
      </c>
      <c r="P33" s="20" t="e">
        <f>LARGE(H33:M33,2)</f>
        <v>#NUM!</v>
      </c>
      <c r="Q33" s="20" t="e">
        <f>LARGE(H33:M33,3)</f>
        <v>#NUM!</v>
      </c>
      <c r="R33" s="20" t="e">
        <f>SUM(O33:Q33)</f>
        <v>#NUM!</v>
      </c>
      <c r="S33" s="12"/>
      <c r="T33" s="59" t="e">
        <f>O33+P33</f>
        <v>#NUM!</v>
      </c>
    </row>
    <row r="34" spans="1:20" ht="16.5">
      <c r="A34" s="12"/>
      <c r="B34" s="13">
        <f t="shared" si="0"/>
        <v>29</v>
      </c>
      <c r="C34" s="37" t="s">
        <v>92</v>
      </c>
      <c r="D34" s="38" t="s">
        <v>100</v>
      </c>
      <c r="E34" s="14" t="s">
        <v>110</v>
      </c>
      <c r="F34" s="16" t="s">
        <v>106</v>
      </c>
      <c r="G34" s="17"/>
      <c r="H34" s="18">
        <v>217</v>
      </c>
      <c r="I34" s="18"/>
      <c r="J34" s="18"/>
      <c r="K34" s="18"/>
      <c r="L34" s="18"/>
      <c r="M34" s="18"/>
      <c r="N34" s="19"/>
      <c r="O34" s="20">
        <f>LARGE(H34:M34,1)</f>
        <v>217</v>
      </c>
      <c r="P34" s="20" t="e">
        <f>LARGE(H34:M34,2)</f>
        <v>#NUM!</v>
      </c>
      <c r="Q34" s="20" t="e">
        <f>LARGE(H34:M34,3)</f>
        <v>#NUM!</v>
      </c>
      <c r="R34" s="20" t="e">
        <f>SUM(O34:Q34)</f>
        <v>#NUM!</v>
      </c>
      <c r="S34" s="12"/>
      <c r="T34" s="59" t="e">
        <f>O34+P34</f>
        <v>#NUM!</v>
      </c>
    </row>
    <row r="35" spans="1:20" ht="16.5">
      <c r="A35" s="12"/>
      <c r="B35" s="13">
        <f t="shared" si="0"/>
        <v>30</v>
      </c>
      <c r="C35" s="37" t="s">
        <v>93</v>
      </c>
      <c r="D35" s="38" t="s">
        <v>101</v>
      </c>
      <c r="E35" s="14" t="s">
        <v>110</v>
      </c>
      <c r="F35" s="16" t="s">
        <v>106</v>
      </c>
      <c r="G35" s="17"/>
      <c r="H35" s="18">
        <v>212</v>
      </c>
      <c r="I35" s="18"/>
      <c r="J35" s="18"/>
      <c r="K35" s="18"/>
      <c r="L35" s="18"/>
      <c r="M35" s="18"/>
      <c r="N35" s="12"/>
      <c r="O35" s="20">
        <f>LARGE(H35:M35,1)</f>
        <v>212</v>
      </c>
      <c r="P35" s="20" t="e">
        <f>LARGE(H35:M35,2)</f>
        <v>#NUM!</v>
      </c>
      <c r="Q35" s="20" t="e">
        <f>LARGE(H35:M35,3)</f>
        <v>#NUM!</v>
      </c>
      <c r="R35" s="20" t="e">
        <f>SUM(O35:Q35)</f>
        <v>#NUM!</v>
      </c>
      <c r="S35" s="12"/>
      <c r="T35" s="59" t="e">
        <f>O35+P35</f>
        <v>#NUM!</v>
      </c>
    </row>
    <row r="36" spans="1:20" ht="16.5">
      <c r="A36" s="12"/>
      <c r="B36" s="13">
        <f t="shared" si="0"/>
        <v>31</v>
      </c>
      <c r="C36" s="29" t="s">
        <v>113</v>
      </c>
      <c r="D36" s="15" t="s">
        <v>114</v>
      </c>
      <c r="E36" s="25"/>
      <c r="F36" s="16" t="s">
        <v>106</v>
      </c>
      <c r="G36" s="17"/>
      <c r="H36" s="18"/>
      <c r="I36" s="18">
        <v>206.01</v>
      </c>
      <c r="J36" s="18"/>
      <c r="K36" s="18"/>
      <c r="L36" s="18"/>
      <c r="M36" s="18"/>
      <c r="N36" s="19"/>
      <c r="O36" s="20">
        <f>LARGE(H36:M36,1)</f>
        <v>206.01</v>
      </c>
      <c r="P36" s="20" t="e">
        <f>LARGE(H36:M36,2)</f>
        <v>#NUM!</v>
      </c>
      <c r="Q36" s="20" t="e">
        <f>LARGE(H36:M36,3)</f>
        <v>#NUM!</v>
      </c>
      <c r="R36" s="20" t="e">
        <f>SUM(O36:Q36)</f>
        <v>#NUM!</v>
      </c>
      <c r="S36" s="12"/>
      <c r="T36" s="59" t="e">
        <f>O36+P36</f>
        <v>#NUM!</v>
      </c>
    </row>
    <row r="37" spans="1:20" ht="16.5">
      <c r="A37" s="12"/>
      <c r="B37" s="13">
        <f t="shared" si="0"/>
        <v>32</v>
      </c>
      <c r="C37" s="14" t="s">
        <v>127</v>
      </c>
      <c r="D37" s="15" t="s">
        <v>128</v>
      </c>
      <c r="E37" s="14" t="s">
        <v>111</v>
      </c>
      <c r="F37" s="16" t="s">
        <v>60</v>
      </c>
      <c r="G37" s="17"/>
      <c r="H37" s="18">
        <v>204.01</v>
      </c>
      <c r="I37" s="18"/>
      <c r="J37" s="18"/>
      <c r="K37" s="18"/>
      <c r="L37" s="18"/>
      <c r="M37" s="18"/>
      <c r="N37" s="12"/>
      <c r="O37" s="20">
        <f>LARGE(H37:M37,1)</f>
        <v>204.01</v>
      </c>
      <c r="P37" s="20" t="e">
        <f>LARGE(H37:M37,2)</f>
        <v>#NUM!</v>
      </c>
      <c r="Q37" s="20" t="e">
        <f>LARGE(H37:M37,3)</f>
        <v>#NUM!</v>
      </c>
      <c r="R37" s="20" t="e">
        <f>SUM(O37:Q37)</f>
        <v>#NUM!</v>
      </c>
      <c r="S37" s="12"/>
      <c r="T37" s="59" t="e">
        <f>O37+P37</f>
        <v>#NUM!</v>
      </c>
    </row>
    <row r="38" spans="1:20" ht="16.5">
      <c r="A38" s="12"/>
      <c r="B38" s="13">
        <f t="shared" si="0"/>
        <v>33</v>
      </c>
      <c r="C38" s="29" t="s">
        <v>22</v>
      </c>
      <c r="D38" s="15" t="s">
        <v>215</v>
      </c>
      <c r="E38" s="25"/>
      <c r="F38" s="16" t="s">
        <v>216</v>
      </c>
      <c r="G38" s="17"/>
      <c r="H38" s="18"/>
      <c r="I38" s="18"/>
      <c r="J38" s="18">
        <v>198</v>
      </c>
      <c r="K38" s="18"/>
      <c r="L38" s="18"/>
      <c r="M38" s="18"/>
      <c r="N38" s="19"/>
      <c r="O38" s="20">
        <f>LARGE(H38:M38,1)</f>
        <v>198</v>
      </c>
      <c r="P38" s="20" t="e">
        <f>LARGE(H38:M38,2)</f>
        <v>#NUM!</v>
      </c>
      <c r="Q38" s="20" t="e">
        <f>LARGE(H38:M38,3)</f>
        <v>#NUM!</v>
      </c>
      <c r="R38" s="20" t="e">
        <f>SUM(O38:Q38)</f>
        <v>#NUM!</v>
      </c>
      <c r="S38" s="12"/>
      <c r="T38" s="59" t="e">
        <f>O38+P38</f>
        <v>#NUM!</v>
      </c>
    </row>
    <row r="39" spans="1:20" ht="16.5">
      <c r="A39" s="12"/>
      <c r="B39" s="13">
        <f t="shared" si="0"/>
        <v>34</v>
      </c>
      <c r="C39" s="29" t="s">
        <v>177</v>
      </c>
      <c r="D39" s="15" t="s">
        <v>178</v>
      </c>
      <c r="E39" s="25" t="s">
        <v>191</v>
      </c>
      <c r="F39" s="16" t="s">
        <v>194</v>
      </c>
      <c r="G39" s="17"/>
      <c r="H39" s="18">
        <v>187</v>
      </c>
      <c r="I39" s="18"/>
      <c r="J39" s="18"/>
      <c r="K39" s="18"/>
      <c r="L39" s="18"/>
      <c r="M39" s="18"/>
      <c r="N39" s="19"/>
      <c r="O39" s="20">
        <f>LARGE(H39:M39,1)</f>
        <v>187</v>
      </c>
      <c r="P39" s="20" t="e">
        <f>LARGE(H39:M39,2)</f>
        <v>#NUM!</v>
      </c>
      <c r="Q39" s="20" t="e">
        <f>LARGE(H39:M39,3)</f>
        <v>#NUM!</v>
      </c>
      <c r="R39" s="20" t="e">
        <f>SUM(O39:Q39)</f>
        <v>#NUM!</v>
      </c>
      <c r="S39" s="12"/>
      <c r="T39" s="59" t="e">
        <f>O39+P39</f>
        <v>#NUM!</v>
      </c>
    </row>
    <row r="40" spans="1:20" ht="16.5">
      <c r="A40" s="12"/>
      <c r="B40" s="13">
        <f t="shared" si="0"/>
        <v>35</v>
      </c>
      <c r="C40" s="29" t="s">
        <v>179</v>
      </c>
      <c r="D40" s="15" t="s">
        <v>180</v>
      </c>
      <c r="E40" s="25" t="s">
        <v>191</v>
      </c>
      <c r="F40" s="16" t="s">
        <v>194</v>
      </c>
      <c r="G40" s="17"/>
      <c r="H40" s="18">
        <v>180</v>
      </c>
      <c r="I40" s="18"/>
      <c r="J40" s="18"/>
      <c r="K40" s="18"/>
      <c r="L40" s="18"/>
      <c r="M40" s="18"/>
      <c r="N40" s="19"/>
      <c r="O40" s="20">
        <f>LARGE(H40:M40,1)</f>
        <v>180</v>
      </c>
      <c r="P40" s="20" t="e">
        <f>LARGE(H40:M40,2)</f>
        <v>#NUM!</v>
      </c>
      <c r="Q40" s="20" t="e">
        <f>LARGE(H40:M40,3)</f>
        <v>#NUM!</v>
      </c>
      <c r="R40" s="20" t="e">
        <f>SUM(O40:Q40)</f>
        <v>#NUM!</v>
      </c>
      <c r="S40" s="12"/>
      <c r="T40" s="59" t="e">
        <f>O40+P40</f>
        <v>#NUM!</v>
      </c>
    </row>
    <row r="41" spans="1:20" ht="16.5">
      <c r="A41" s="12"/>
      <c r="B41" s="13">
        <f t="shared" si="0"/>
        <v>36</v>
      </c>
      <c r="C41" s="25" t="s">
        <v>35</v>
      </c>
      <c r="D41" s="23" t="s">
        <v>145</v>
      </c>
      <c r="E41" s="25" t="s">
        <v>27</v>
      </c>
      <c r="F41" s="16" t="s">
        <v>142</v>
      </c>
      <c r="G41" s="17"/>
      <c r="H41" s="18">
        <v>179</v>
      </c>
      <c r="I41" s="18"/>
      <c r="J41" s="18"/>
      <c r="K41" s="18"/>
      <c r="L41" s="18"/>
      <c r="M41" s="18"/>
      <c r="N41" s="19"/>
      <c r="O41" s="20">
        <f>LARGE(H41:M41,1)</f>
        <v>179</v>
      </c>
      <c r="P41" s="20" t="e">
        <f>LARGE(H41:M41,2)</f>
        <v>#NUM!</v>
      </c>
      <c r="Q41" s="20" t="e">
        <f>LARGE(H41:M41,3)</f>
        <v>#NUM!</v>
      </c>
      <c r="R41" s="20" t="e">
        <f>SUM(O41:Q41)</f>
        <v>#NUM!</v>
      </c>
      <c r="S41" s="12"/>
      <c r="T41" s="59" t="e">
        <f>O41+P41</f>
        <v>#NUM!</v>
      </c>
    </row>
    <row r="42" spans="1:20" ht="16.5">
      <c r="A42" s="12"/>
      <c r="B42" s="13">
        <f t="shared" si="0"/>
        <v>37</v>
      </c>
      <c r="C42" s="29" t="s">
        <v>223</v>
      </c>
      <c r="D42" s="15" t="s">
        <v>224</v>
      </c>
      <c r="E42" s="25" t="s">
        <v>191</v>
      </c>
      <c r="F42" s="16" t="s">
        <v>216</v>
      </c>
      <c r="G42" s="17"/>
      <c r="H42" s="18">
        <v>171</v>
      </c>
      <c r="I42" s="18"/>
      <c r="J42" s="18"/>
      <c r="K42" s="18"/>
      <c r="L42" s="18"/>
      <c r="M42" s="18"/>
      <c r="N42" s="19"/>
      <c r="O42" s="20">
        <f>LARGE(H42:M42,1)</f>
        <v>171</v>
      </c>
      <c r="P42" s="20" t="e">
        <f>LARGE(H42:M42,2)</f>
        <v>#NUM!</v>
      </c>
      <c r="Q42" s="20" t="e">
        <f>LARGE(H42:M42,3)</f>
        <v>#NUM!</v>
      </c>
      <c r="R42" s="20" t="e">
        <f>SUM(O42:Q42)</f>
        <v>#NUM!</v>
      </c>
      <c r="S42" s="12"/>
      <c r="T42" s="59" t="e">
        <f>O42+P42</f>
        <v>#NUM!</v>
      </c>
    </row>
    <row r="43" spans="1:20" ht="16.5">
      <c r="A43" s="12"/>
      <c r="B43" s="13">
        <f t="shared" si="0"/>
        <v>38</v>
      </c>
      <c r="C43" s="29" t="s">
        <v>149</v>
      </c>
      <c r="D43" s="15"/>
      <c r="E43" s="25" t="s">
        <v>27</v>
      </c>
      <c r="F43" s="16" t="s">
        <v>142</v>
      </c>
      <c r="G43" s="17"/>
      <c r="H43" s="18">
        <v>167</v>
      </c>
      <c r="I43" s="18"/>
      <c r="J43" s="18"/>
      <c r="K43" s="18"/>
      <c r="L43" s="18"/>
      <c r="M43" s="18"/>
      <c r="N43" s="19"/>
      <c r="O43" s="20">
        <f>LARGE(H43:M43,1)</f>
        <v>167</v>
      </c>
      <c r="P43" s="20" t="e">
        <f>LARGE(H43:M43,2)</f>
        <v>#NUM!</v>
      </c>
      <c r="Q43" s="20" t="e">
        <f>LARGE(H43:M43,3)</f>
        <v>#NUM!</v>
      </c>
      <c r="R43" s="20" t="e">
        <f>SUM(O43:Q43)</f>
        <v>#NUM!</v>
      </c>
      <c r="S43" s="12"/>
      <c r="T43" s="59" t="e">
        <f>O43+P43</f>
        <v>#NUM!</v>
      </c>
    </row>
    <row r="44" spans="1:20" ht="16.5">
      <c r="A44" s="12"/>
      <c r="B44" s="13">
        <v>39</v>
      </c>
      <c r="C44" s="29" t="s">
        <v>170</v>
      </c>
      <c r="D44" s="15" t="s">
        <v>183</v>
      </c>
      <c r="E44" s="25" t="s">
        <v>27</v>
      </c>
      <c r="F44" s="16" t="s">
        <v>194</v>
      </c>
      <c r="G44" s="17"/>
      <c r="H44" s="18">
        <v>166</v>
      </c>
      <c r="I44" s="18"/>
      <c r="J44" s="18"/>
      <c r="K44" s="18"/>
      <c r="L44" s="18"/>
      <c r="M44" s="18"/>
      <c r="N44" s="19"/>
      <c r="O44" s="20">
        <f>LARGE(H44:M44,1)</f>
        <v>166</v>
      </c>
      <c r="P44" s="20" t="e">
        <f>LARGE(H44:M44,2)</f>
        <v>#NUM!</v>
      </c>
      <c r="Q44" s="20" t="e">
        <f>LARGE(H44:M44,3)</f>
        <v>#NUM!</v>
      </c>
      <c r="R44" s="20" t="e">
        <f>SUM(O44:Q44)</f>
        <v>#NUM!</v>
      </c>
      <c r="S44" s="12"/>
      <c r="T44" s="59" t="e">
        <f>O44+P44</f>
        <v>#NUM!</v>
      </c>
    </row>
    <row r="45" spans="1:20" ht="16.5">
      <c r="A45" s="12"/>
      <c r="B45" s="13">
        <v>40</v>
      </c>
      <c r="C45" s="29" t="s">
        <v>26</v>
      </c>
      <c r="D45" s="15" t="s">
        <v>184</v>
      </c>
      <c r="E45" s="25" t="s">
        <v>192</v>
      </c>
      <c r="F45" s="16" t="s">
        <v>194</v>
      </c>
      <c r="G45" s="17"/>
      <c r="H45" s="18">
        <v>148</v>
      </c>
      <c r="I45" s="18"/>
      <c r="J45" s="18"/>
      <c r="K45" s="18"/>
      <c r="L45" s="18"/>
      <c r="M45" s="18"/>
      <c r="N45" s="19"/>
      <c r="O45" s="20">
        <f>LARGE(H45:M45,1)</f>
        <v>148</v>
      </c>
      <c r="P45" s="20" t="e">
        <f>LARGE(H45:M45,2)</f>
        <v>#NUM!</v>
      </c>
      <c r="Q45" s="20" t="e">
        <f>LARGE(H45:M45,3)</f>
        <v>#NUM!</v>
      </c>
      <c r="R45" s="20" t="e">
        <f>SUM(O45:Q45)</f>
        <v>#NUM!</v>
      </c>
      <c r="S45" s="12"/>
      <c r="T45" s="59" t="e">
        <f>O45+P45</f>
        <v>#NUM!</v>
      </c>
    </row>
    <row r="46" spans="1:20" ht="16.5">
      <c r="A46" s="12"/>
      <c r="B46" s="13">
        <v>41</v>
      </c>
      <c r="C46" s="29" t="s">
        <v>181</v>
      </c>
      <c r="D46" s="15" t="s">
        <v>182</v>
      </c>
      <c r="E46" s="25" t="s">
        <v>27</v>
      </c>
      <c r="F46" s="16" t="s">
        <v>194</v>
      </c>
      <c r="G46" s="17"/>
      <c r="H46" s="18">
        <v>145</v>
      </c>
      <c r="I46" s="18"/>
      <c r="J46" s="18"/>
      <c r="K46" s="18"/>
      <c r="L46" s="18"/>
      <c r="M46" s="18"/>
      <c r="N46" s="19"/>
      <c r="O46" s="20">
        <f>LARGE(H46:M46,1)</f>
        <v>145</v>
      </c>
      <c r="P46" s="20" t="e">
        <f>LARGE(H46:M46,2)</f>
        <v>#NUM!</v>
      </c>
      <c r="Q46" s="20" t="e">
        <f>LARGE(H46:M46,3)</f>
        <v>#NUM!</v>
      </c>
      <c r="R46" s="20" t="e">
        <f>SUM(O46:Q46)</f>
        <v>#NUM!</v>
      </c>
      <c r="S46" s="12"/>
      <c r="T46" s="59" t="e">
        <f>O46+P46</f>
        <v>#NUM!</v>
      </c>
    </row>
    <row r="47" spans="1:20" ht="16.5">
      <c r="A47" s="12"/>
      <c r="B47" s="13">
        <v>42</v>
      </c>
      <c r="C47" s="29" t="s">
        <v>253</v>
      </c>
      <c r="D47" s="15" t="s">
        <v>252</v>
      </c>
      <c r="E47" s="25" t="s">
        <v>27</v>
      </c>
      <c r="F47" s="16" t="s">
        <v>159</v>
      </c>
      <c r="G47" s="17"/>
      <c r="H47" s="18"/>
      <c r="I47" s="18">
        <v>106</v>
      </c>
      <c r="J47" s="18"/>
      <c r="K47" s="18"/>
      <c r="L47" s="18"/>
      <c r="M47" s="18"/>
      <c r="N47" s="19"/>
      <c r="O47" s="20">
        <f>LARGE(H47:M47,1)</f>
        <v>106</v>
      </c>
      <c r="P47" s="20" t="e">
        <f>LARGE(H47:M47,2)</f>
        <v>#NUM!</v>
      </c>
      <c r="Q47" s="20" t="e">
        <f>LARGE(H47:M47,3)</f>
        <v>#NUM!</v>
      </c>
      <c r="R47" s="20" t="e">
        <f>SUM(O47:Q47)</f>
        <v>#NUM!</v>
      </c>
      <c r="S47" s="12"/>
      <c r="T47" s="59" t="e">
        <f>O47+P47</f>
        <v>#NUM!</v>
      </c>
    </row>
  </sheetData>
  <sheetProtection/>
  <autoFilter ref="F1:F47"/>
  <mergeCells count="2">
    <mergeCell ref="H4:M4"/>
    <mergeCell ref="O4:R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D17" sqref="D17"/>
    </sheetView>
  </sheetViews>
  <sheetFormatPr defaultColWidth="11.00390625" defaultRowHeight="15.75"/>
  <cols>
    <col min="1" max="1" width="16.625" style="0" bestFit="1" customWidth="1"/>
    <col min="2" max="2" width="5.375" style="0" bestFit="1" customWidth="1"/>
  </cols>
  <sheetData>
    <row r="3" ht="15">
      <c r="A3" s="44" t="s">
        <v>234</v>
      </c>
    </row>
    <row r="4" spans="1:2" ht="15">
      <c r="A4" s="44" t="s">
        <v>229</v>
      </c>
      <c r="B4" t="s">
        <v>228</v>
      </c>
    </row>
    <row r="5" spans="1:2" ht="15">
      <c r="A5" s="43" t="s">
        <v>106</v>
      </c>
      <c r="B5" s="45">
        <v>24</v>
      </c>
    </row>
    <row r="6" spans="1:2" ht="15">
      <c r="A6" s="43" t="s">
        <v>0</v>
      </c>
      <c r="B6" s="45">
        <v>1</v>
      </c>
    </row>
    <row r="7" spans="1:2" ht="15">
      <c r="A7" s="43" t="s">
        <v>136</v>
      </c>
      <c r="B7" s="45">
        <v>3</v>
      </c>
    </row>
    <row r="8" spans="1:2" ht="15">
      <c r="A8" s="43" t="s">
        <v>133</v>
      </c>
      <c r="B8" s="45">
        <v>11</v>
      </c>
    </row>
    <row r="9" spans="1:2" ht="15">
      <c r="A9" s="43" t="s">
        <v>194</v>
      </c>
      <c r="B9" s="45">
        <v>5</v>
      </c>
    </row>
    <row r="10" spans="1:2" ht="15">
      <c r="A10" s="43" t="s">
        <v>193</v>
      </c>
      <c r="B10" s="45">
        <v>2</v>
      </c>
    </row>
    <row r="11" spans="1:2" ht="15">
      <c r="A11" s="43" t="s">
        <v>162</v>
      </c>
      <c r="B11" s="45">
        <v>3</v>
      </c>
    </row>
    <row r="12" spans="1:2" ht="15">
      <c r="A12" s="43" t="s">
        <v>167</v>
      </c>
      <c r="B12" s="45">
        <v>4</v>
      </c>
    </row>
    <row r="13" spans="1:2" ht="15">
      <c r="A13" s="43" t="s">
        <v>216</v>
      </c>
      <c r="B13" s="45">
        <v>8</v>
      </c>
    </row>
    <row r="14" spans="1:2" ht="15">
      <c r="A14" s="43" t="s">
        <v>142</v>
      </c>
      <c r="B14" s="45">
        <v>9</v>
      </c>
    </row>
    <row r="15" spans="1:2" ht="15">
      <c r="A15" s="43" t="s">
        <v>36</v>
      </c>
      <c r="B15" s="45">
        <v>1</v>
      </c>
    </row>
    <row r="16" spans="1:2" ht="15">
      <c r="A16" s="43" t="s">
        <v>159</v>
      </c>
      <c r="B16" s="45">
        <v>10</v>
      </c>
    </row>
    <row r="17" spans="1:2" ht="15">
      <c r="A17" s="43" t="s">
        <v>157</v>
      </c>
      <c r="B17" s="45">
        <v>1</v>
      </c>
    </row>
    <row r="18" spans="1:2" ht="15">
      <c r="A18" s="43" t="s">
        <v>60</v>
      </c>
      <c r="B18" s="45">
        <v>21</v>
      </c>
    </row>
    <row r="19" spans="1:2" ht="15">
      <c r="A19" s="43" t="s">
        <v>25</v>
      </c>
      <c r="B19" s="45">
        <v>6</v>
      </c>
    </row>
    <row r="20" spans="1:2" ht="15">
      <c r="A20" s="43" t="s">
        <v>257</v>
      </c>
      <c r="B20" s="45">
        <v>1</v>
      </c>
    </row>
    <row r="21" spans="1:2" ht="15">
      <c r="A21" s="43" t="s">
        <v>230</v>
      </c>
      <c r="B21" s="45">
        <v>110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1">
      <selection activeCell="F8" sqref="F8"/>
    </sheetView>
  </sheetViews>
  <sheetFormatPr defaultColWidth="11.00390625" defaultRowHeight="15.75"/>
  <cols>
    <col min="1" max="1" width="6.125" style="60" customWidth="1"/>
    <col min="2" max="2" width="11.125" style="37" bestFit="1" customWidth="1"/>
    <col min="3" max="3" width="15.00390625" style="37" customWidth="1"/>
    <col min="4" max="4" width="12.875" style="37" bestFit="1" customWidth="1"/>
    <col min="5" max="16384" width="10.875" style="37" customWidth="1"/>
  </cols>
  <sheetData>
    <row r="1" spans="2:4" ht="21.75" customHeight="1">
      <c r="B1" s="61" t="s">
        <v>204</v>
      </c>
      <c r="C1" s="61" t="s">
        <v>205</v>
      </c>
      <c r="D1" s="61" t="s">
        <v>46</v>
      </c>
    </row>
    <row r="2" spans="1:4" ht="15">
      <c r="A2" s="60">
        <v>1</v>
      </c>
      <c r="B2" s="14" t="s">
        <v>83</v>
      </c>
      <c r="C2" s="15" t="s">
        <v>84</v>
      </c>
      <c r="D2" s="16" t="s">
        <v>0</v>
      </c>
    </row>
    <row r="3" spans="1:4" ht="15">
      <c r="A3" s="60">
        <v>2</v>
      </c>
      <c r="B3" s="25" t="s">
        <v>65</v>
      </c>
      <c r="C3" s="23" t="s">
        <v>150</v>
      </c>
      <c r="D3" s="16" t="s">
        <v>142</v>
      </c>
    </row>
    <row r="4" spans="1:4" ht="15">
      <c r="A4" s="60">
        <v>3</v>
      </c>
      <c r="B4" s="25" t="s">
        <v>88</v>
      </c>
      <c r="C4" s="23" t="s">
        <v>96</v>
      </c>
      <c r="D4" s="16" t="s">
        <v>106</v>
      </c>
    </row>
    <row r="5" spans="1:4" ht="15">
      <c r="A5" s="60">
        <v>4</v>
      </c>
      <c r="B5" s="25" t="s">
        <v>29</v>
      </c>
      <c r="C5" s="23" t="s">
        <v>96</v>
      </c>
      <c r="D5" s="16" t="s">
        <v>106</v>
      </c>
    </row>
    <row r="6" spans="1:4" ht="15">
      <c r="A6" s="60">
        <v>5</v>
      </c>
      <c r="B6" s="37" t="s">
        <v>8</v>
      </c>
      <c r="C6" s="38" t="s">
        <v>9</v>
      </c>
      <c r="D6" s="16" t="s">
        <v>106</v>
      </c>
    </row>
    <row r="7" spans="1:4" ht="15">
      <c r="A7" s="60">
        <v>6</v>
      </c>
      <c r="B7" s="25" t="s">
        <v>95</v>
      </c>
      <c r="C7" s="23" t="s">
        <v>103</v>
      </c>
      <c r="D7" s="16" t="s">
        <v>106</v>
      </c>
    </row>
    <row r="8" spans="1:4" ht="15">
      <c r="A8" s="60">
        <v>7</v>
      </c>
      <c r="B8" s="36" t="s">
        <v>39</v>
      </c>
      <c r="C8" s="15" t="s">
        <v>40</v>
      </c>
      <c r="D8" s="16" t="s">
        <v>136</v>
      </c>
    </row>
    <row r="9" spans="1:4" ht="15">
      <c r="A9" s="60">
        <v>8</v>
      </c>
      <c r="B9" s="25" t="s">
        <v>63</v>
      </c>
      <c r="C9" s="23" t="s">
        <v>258</v>
      </c>
      <c r="D9" s="16" t="s">
        <v>106</v>
      </c>
    </row>
    <row r="10" spans="1:4" ht="15">
      <c r="A10" s="60">
        <v>9</v>
      </c>
      <c r="B10" s="14" t="s">
        <v>195</v>
      </c>
      <c r="C10" s="15" t="s">
        <v>196</v>
      </c>
      <c r="D10" s="16" t="s">
        <v>25</v>
      </c>
    </row>
    <row r="11" spans="1:4" ht="15">
      <c r="A11" s="60">
        <v>10</v>
      </c>
      <c r="B11" s="14" t="s">
        <v>63</v>
      </c>
      <c r="C11" s="15" t="s">
        <v>67</v>
      </c>
      <c r="D11" s="16" t="s">
        <v>60</v>
      </c>
    </row>
    <row r="12" spans="1:4" ht="15">
      <c r="A12" s="60">
        <v>11</v>
      </c>
      <c r="B12" s="14" t="s">
        <v>129</v>
      </c>
      <c r="C12" s="15" t="s">
        <v>130</v>
      </c>
      <c r="D12" s="16" t="s">
        <v>60</v>
      </c>
    </row>
    <row r="13" spans="1:4" ht="15">
      <c r="A13" s="60">
        <v>12</v>
      </c>
      <c r="B13" s="25" t="s">
        <v>65</v>
      </c>
      <c r="C13" s="23" t="s">
        <v>247</v>
      </c>
      <c r="D13" s="16" t="s">
        <v>106</v>
      </c>
    </row>
    <row r="14" spans="1:4" ht="15">
      <c r="A14" s="60">
        <v>13</v>
      </c>
      <c r="B14" s="25" t="s">
        <v>250</v>
      </c>
      <c r="C14" s="23" t="s">
        <v>252</v>
      </c>
      <c r="D14" s="16" t="s">
        <v>159</v>
      </c>
    </row>
    <row r="15" spans="1:4" ht="15">
      <c r="A15" s="60">
        <v>14</v>
      </c>
      <c r="B15" s="25" t="s">
        <v>4</v>
      </c>
      <c r="C15" s="23" t="s">
        <v>115</v>
      </c>
      <c r="D15" s="16" t="s">
        <v>106</v>
      </c>
    </row>
    <row r="16" spans="1:4" ht="15">
      <c r="A16" s="60">
        <v>15</v>
      </c>
      <c r="B16" s="29" t="s">
        <v>223</v>
      </c>
      <c r="C16" s="15" t="s">
        <v>224</v>
      </c>
      <c r="D16" s="16" t="s">
        <v>216</v>
      </c>
    </row>
    <row r="17" spans="1:4" ht="15">
      <c r="A17" s="60">
        <v>16</v>
      </c>
      <c r="B17" s="36" t="s">
        <v>129</v>
      </c>
      <c r="C17" s="15" t="s">
        <v>139</v>
      </c>
      <c r="D17" s="16" t="s">
        <v>136</v>
      </c>
    </row>
    <row r="18" spans="1:4" ht="15">
      <c r="A18" s="60">
        <v>17</v>
      </c>
      <c r="B18" s="25" t="s">
        <v>221</v>
      </c>
      <c r="C18" s="23" t="s">
        <v>270</v>
      </c>
      <c r="D18" s="16" t="s">
        <v>216</v>
      </c>
    </row>
    <row r="19" spans="1:4" ht="15">
      <c r="A19" s="60">
        <v>18</v>
      </c>
      <c r="B19" s="29" t="s">
        <v>113</v>
      </c>
      <c r="C19" s="15" t="s">
        <v>175</v>
      </c>
      <c r="D19" s="16" t="s">
        <v>193</v>
      </c>
    </row>
    <row r="20" spans="1:4" ht="15">
      <c r="A20" s="60">
        <v>19</v>
      </c>
      <c r="B20" s="36" t="s">
        <v>137</v>
      </c>
      <c r="C20" s="15" t="s">
        <v>138</v>
      </c>
      <c r="D20" s="16" t="s">
        <v>136</v>
      </c>
    </row>
    <row r="21" spans="1:4" ht="15">
      <c r="A21" s="60">
        <v>20</v>
      </c>
      <c r="B21" s="14" t="s">
        <v>65</v>
      </c>
      <c r="C21" s="15" t="s">
        <v>66</v>
      </c>
      <c r="D21" s="16" t="s">
        <v>60</v>
      </c>
    </row>
    <row r="22" spans="1:4" ht="15">
      <c r="A22" s="60">
        <v>21</v>
      </c>
      <c r="B22" s="25" t="s">
        <v>141</v>
      </c>
      <c r="C22" s="23" t="s">
        <v>140</v>
      </c>
      <c r="D22" s="16" t="s">
        <v>142</v>
      </c>
    </row>
    <row r="23" spans="1:4" ht="15">
      <c r="A23" s="60">
        <v>22</v>
      </c>
      <c r="B23" s="29" t="s">
        <v>16</v>
      </c>
      <c r="C23" s="15" t="s">
        <v>17</v>
      </c>
      <c r="D23" s="16" t="s">
        <v>159</v>
      </c>
    </row>
    <row r="24" spans="1:4" ht="15">
      <c r="A24" s="60">
        <v>23</v>
      </c>
      <c r="B24" s="25" t="s">
        <v>63</v>
      </c>
      <c r="C24" s="23" t="s">
        <v>263</v>
      </c>
      <c r="D24" s="16" t="s">
        <v>106</v>
      </c>
    </row>
    <row r="25" spans="1:4" ht="15">
      <c r="A25" s="60">
        <v>24</v>
      </c>
      <c r="B25" s="14" t="s">
        <v>70</v>
      </c>
      <c r="C25" s="15" t="s">
        <v>28</v>
      </c>
      <c r="D25" s="16" t="s">
        <v>159</v>
      </c>
    </row>
    <row r="26" spans="1:4" ht="15">
      <c r="A26" s="60">
        <v>25</v>
      </c>
      <c r="B26" s="14" t="s">
        <v>197</v>
      </c>
      <c r="C26" s="15" t="s">
        <v>198</v>
      </c>
      <c r="D26" s="16" t="s">
        <v>25</v>
      </c>
    </row>
    <row r="27" spans="1:4" ht="15">
      <c r="A27" s="60">
        <v>26</v>
      </c>
      <c r="B27" s="14" t="s">
        <v>73</v>
      </c>
      <c r="C27" s="15" t="s">
        <v>74</v>
      </c>
      <c r="D27" s="16" t="s">
        <v>60</v>
      </c>
    </row>
    <row r="28" spans="1:4" ht="13.5" customHeight="1">
      <c r="A28" s="60">
        <v>27</v>
      </c>
      <c r="B28" s="25" t="s">
        <v>86</v>
      </c>
      <c r="C28" s="15" t="s">
        <v>87</v>
      </c>
      <c r="D28" s="16" t="s">
        <v>60</v>
      </c>
    </row>
    <row r="29" spans="1:4" ht="15">
      <c r="A29" s="60">
        <v>28</v>
      </c>
      <c r="B29" s="37" t="s">
        <v>14</v>
      </c>
      <c r="C29" s="38" t="s">
        <v>108</v>
      </c>
      <c r="D29" s="16" t="s">
        <v>106</v>
      </c>
    </row>
    <row r="30" spans="1:4" ht="15">
      <c r="A30" s="60">
        <v>29</v>
      </c>
      <c r="B30" s="25" t="s">
        <v>259</v>
      </c>
      <c r="C30" s="23" t="s">
        <v>260</v>
      </c>
      <c r="D30" s="16" t="s">
        <v>106</v>
      </c>
    </row>
    <row r="31" spans="1:4" ht="15">
      <c r="A31" s="60">
        <v>30</v>
      </c>
      <c r="B31" s="14" t="s">
        <v>37</v>
      </c>
      <c r="C31" s="15" t="s">
        <v>38</v>
      </c>
      <c r="D31" s="16" t="s">
        <v>36</v>
      </c>
    </row>
    <row r="32" spans="1:4" ht="15">
      <c r="A32" s="60">
        <v>31</v>
      </c>
      <c r="B32" s="25" t="s">
        <v>261</v>
      </c>
      <c r="C32" s="23" t="s">
        <v>266</v>
      </c>
      <c r="D32" s="16" t="s">
        <v>106</v>
      </c>
    </row>
    <row r="33" spans="1:4" ht="15">
      <c r="A33" s="60">
        <v>32</v>
      </c>
      <c r="B33" s="36" t="s">
        <v>11</v>
      </c>
      <c r="C33" s="15" t="s">
        <v>12</v>
      </c>
      <c r="D33" s="16" t="s">
        <v>60</v>
      </c>
    </row>
    <row r="34" spans="1:4" ht="15">
      <c r="A34" s="60">
        <v>33</v>
      </c>
      <c r="B34" s="29" t="s">
        <v>179</v>
      </c>
      <c r="C34" s="15" t="s">
        <v>180</v>
      </c>
      <c r="D34" s="16" t="s">
        <v>194</v>
      </c>
    </row>
    <row r="35" spans="1:4" ht="15">
      <c r="A35" s="60">
        <v>34</v>
      </c>
      <c r="B35" s="14" t="s">
        <v>82</v>
      </c>
      <c r="C35" s="15" t="s">
        <v>72</v>
      </c>
      <c r="D35" s="16" t="s">
        <v>60</v>
      </c>
    </row>
    <row r="36" spans="1:4" ht="15">
      <c r="A36" s="60">
        <v>35</v>
      </c>
      <c r="B36" s="22" t="s">
        <v>65</v>
      </c>
      <c r="C36" s="23" t="s">
        <v>72</v>
      </c>
      <c r="D36" s="16" t="s">
        <v>60</v>
      </c>
    </row>
    <row r="37" spans="1:4" ht="15">
      <c r="A37" s="60">
        <v>36</v>
      </c>
      <c r="B37" s="14" t="s">
        <v>200</v>
      </c>
      <c r="C37" s="15" t="s">
        <v>201</v>
      </c>
      <c r="D37" s="16" t="s">
        <v>25</v>
      </c>
    </row>
    <row r="38" spans="1:4" ht="15">
      <c r="A38" s="60">
        <v>37</v>
      </c>
      <c r="B38" s="14" t="s">
        <v>163</v>
      </c>
      <c r="C38" s="15" t="s">
        <v>164</v>
      </c>
      <c r="D38" s="16" t="s">
        <v>162</v>
      </c>
    </row>
    <row r="39" spans="1:4" ht="15">
      <c r="A39" s="60">
        <v>38</v>
      </c>
      <c r="B39" s="25" t="s">
        <v>3</v>
      </c>
      <c r="C39" s="23" t="s">
        <v>243</v>
      </c>
      <c r="D39" s="16" t="s">
        <v>60</v>
      </c>
    </row>
    <row r="40" spans="1:4" ht="15">
      <c r="A40" s="60">
        <v>39</v>
      </c>
      <c r="B40" s="22" t="s">
        <v>271</v>
      </c>
      <c r="C40" s="23" t="s">
        <v>243</v>
      </c>
      <c r="D40" s="16" t="s">
        <v>60</v>
      </c>
    </row>
    <row r="41" spans="1:4" ht="15">
      <c r="A41" s="60">
        <v>40</v>
      </c>
      <c r="B41" s="25" t="s">
        <v>131</v>
      </c>
      <c r="C41" s="23" t="s">
        <v>132</v>
      </c>
      <c r="D41" s="16" t="s">
        <v>133</v>
      </c>
    </row>
    <row r="42" spans="1:4" ht="15">
      <c r="A42" s="60">
        <v>41</v>
      </c>
      <c r="B42" s="14" t="s">
        <v>80</v>
      </c>
      <c r="C42" s="15" t="s">
        <v>18</v>
      </c>
      <c r="D42" s="16" t="s">
        <v>159</v>
      </c>
    </row>
    <row r="43" spans="1:4" ht="15">
      <c r="A43" s="60">
        <v>42</v>
      </c>
      <c r="B43" s="14" t="s">
        <v>68</v>
      </c>
      <c r="C43" s="15" t="s">
        <v>69</v>
      </c>
      <c r="D43" s="16" t="s">
        <v>60</v>
      </c>
    </row>
    <row r="44" spans="1:4" ht="15">
      <c r="A44" s="60">
        <v>43</v>
      </c>
      <c r="B44" s="25" t="s">
        <v>3</v>
      </c>
      <c r="C44" s="23" t="s">
        <v>6</v>
      </c>
      <c r="D44" s="16" t="s">
        <v>106</v>
      </c>
    </row>
    <row r="45" spans="1:4" ht="15">
      <c r="A45" s="60">
        <v>44</v>
      </c>
      <c r="B45" s="25" t="s">
        <v>249</v>
      </c>
      <c r="C45" s="23" t="s">
        <v>251</v>
      </c>
      <c r="D45" s="16" t="s">
        <v>159</v>
      </c>
    </row>
    <row r="46" spans="1:4" ht="15">
      <c r="A46" s="60">
        <v>45</v>
      </c>
      <c r="B46" s="36" t="s">
        <v>22</v>
      </c>
      <c r="C46" s="15" t="s">
        <v>215</v>
      </c>
      <c r="D46" s="16" t="s">
        <v>216</v>
      </c>
    </row>
    <row r="47" spans="1:4" ht="15">
      <c r="A47" s="60">
        <v>46</v>
      </c>
      <c r="B47" s="36" t="s">
        <v>22</v>
      </c>
      <c r="C47" s="15" t="s">
        <v>23</v>
      </c>
      <c r="D47" s="16" t="s">
        <v>25</v>
      </c>
    </row>
    <row r="48" spans="1:4" ht="15">
      <c r="A48" s="60">
        <v>47</v>
      </c>
      <c r="B48" s="14" t="s">
        <v>92</v>
      </c>
      <c r="C48" s="15" t="s">
        <v>166</v>
      </c>
      <c r="D48" s="16" t="s">
        <v>167</v>
      </c>
    </row>
    <row r="49" spans="1:4" ht="15">
      <c r="A49" s="60">
        <v>48</v>
      </c>
      <c r="B49" s="36" t="s">
        <v>146</v>
      </c>
      <c r="C49" s="15" t="s">
        <v>147</v>
      </c>
      <c r="D49" s="16" t="s">
        <v>142</v>
      </c>
    </row>
    <row r="50" spans="1:4" ht="15">
      <c r="A50" s="60">
        <v>49</v>
      </c>
      <c r="B50" s="36" t="s">
        <v>151</v>
      </c>
      <c r="C50" s="15" t="s">
        <v>147</v>
      </c>
      <c r="D50" s="16" t="s">
        <v>142</v>
      </c>
    </row>
    <row r="51" spans="1:4" ht="15">
      <c r="A51" s="60">
        <v>50</v>
      </c>
      <c r="B51" s="29" t="s">
        <v>156</v>
      </c>
      <c r="C51" s="15" t="s">
        <v>158</v>
      </c>
      <c r="D51" s="16" t="s">
        <v>157</v>
      </c>
    </row>
    <row r="52" spans="1:4" ht="15">
      <c r="A52" s="60">
        <v>51</v>
      </c>
      <c r="B52" s="22" t="s">
        <v>63</v>
      </c>
      <c r="C52" s="23" t="s">
        <v>64</v>
      </c>
      <c r="D52" s="16" t="s">
        <v>60</v>
      </c>
    </row>
    <row r="53" spans="1:4" ht="15">
      <c r="A53" s="60">
        <v>52</v>
      </c>
      <c r="B53" s="29" t="s">
        <v>176</v>
      </c>
      <c r="C53" s="15" t="s">
        <v>20</v>
      </c>
      <c r="D53" s="16" t="s">
        <v>159</v>
      </c>
    </row>
    <row r="54" spans="1:4" ht="15">
      <c r="A54" s="60">
        <v>53</v>
      </c>
      <c r="B54" s="25" t="s">
        <v>236</v>
      </c>
      <c r="C54" s="23" t="s">
        <v>237</v>
      </c>
      <c r="D54" s="16" t="s">
        <v>133</v>
      </c>
    </row>
    <row r="55" spans="1:4" ht="15">
      <c r="A55" s="60">
        <v>54</v>
      </c>
      <c r="B55" s="25" t="s">
        <v>63</v>
      </c>
      <c r="C55" s="23" t="s">
        <v>273</v>
      </c>
      <c r="D55" s="16" t="s">
        <v>159</v>
      </c>
    </row>
    <row r="56" spans="1:4" ht="15">
      <c r="A56" s="60">
        <v>55</v>
      </c>
      <c r="B56" s="14" t="s">
        <v>113</v>
      </c>
      <c r="C56" s="15" t="s">
        <v>114</v>
      </c>
      <c r="D56" s="16" t="s">
        <v>106</v>
      </c>
    </row>
    <row r="57" spans="1:4" ht="15">
      <c r="A57" s="60">
        <v>56</v>
      </c>
      <c r="B57" s="25" t="s">
        <v>90</v>
      </c>
      <c r="C57" s="23" t="s">
        <v>98</v>
      </c>
      <c r="D57" s="16" t="s">
        <v>106</v>
      </c>
    </row>
    <row r="58" spans="1:4" ht="15">
      <c r="A58" s="60">
        <v>57</v>
      </c>
      <c r="B58" s="25" t="s">
        <v>134</v>
      </c>
      <c r="C58" s="23" t="s">
        <v>135</v>
      </c>
      <c r="D58" s="16" t="s">
        <v>133</v>
      </c>
    </row>
    <row r="59" spans="1:4" ht="15">
      <c r="A59" s="60">
        <v>58</v>
      </c>
      <c r="B59" s="36" t="s">
        <v>217</v>
      </c>
      <c r="C59" s="15" t="s">
        <v>218</v>
      </c>
      <c r="D59" s="16" t="s">
        <v>216</v>
      </c>
    </row>
    <row r="60" spans="1:4" ht="15">
      <c r="A60" s="60">
        <v>59</v>
      </c>
      <c r="B60" s="29" t="s">
        <v>170</v>
      </c>
      <c r="C60" s="15" t="s">
        <v>183</v>
      </c>
      <c r="D60" s="16" t="s">
        <v>194</v>
      </c>
    </row>
    <row r="61" spans="1:4" ht="15">
      <c r="A61" s="60">
        <v>60</v>
      </c>
      <c r="B61" s="29" t="s">
        <v>26</v>
      </c>
      <c r="C61" s="15" t="s">
        <v>184</v>
      </c>
      <c r="D61" s="16" t="s">
        <v>194</v>
      </c>
    </row>
    <row r="62" spans="1:4" ht="15">
      <c r="A62" s="60">
        <v>61</v>
      </c>
      <c r="B62" s="29" t="s">
        <v>70</v>
      </c>
      <c r="C62" s="15" t="s">
        <v>7</v>
      </c>
      <c r="D62" s="16" t="s">
        <v>60</v>
      </c>
    </row>
    <row r="63" spans="1:4" ht="15">
      <c r="A63" s="60">
        <v>62</v>
      </c>
      <c r="B63" s="14" t="s">
        <v>70</v>
      </c>
      <c r="C63" s="15" t="s">
        <v>71</v>
      </c>
      <c r="D63" s="16" t="s">
        <v>133</v>
      </c>
    </row>
    <row r="64" spans="1:4" ht="15">
      <c r="A64" s="60">
        <v>63</v>
      </c>
      <c r="B64" s="25" t="s">
        <v>244</v>
      </c>
      <c r="C64" s="23" t="s">
        <v>245</v>
      </c>
      <c r="D64" s="16" t="s">
        <v>60</v>
      </c>
    </row>
    <row r="65" spans="1:4" ht="15">
      <c r="A65" s="60">
        <v>64</v>
      </c>
      <c r="B65" s="25" t="s">
        <v>240</v>
      </c>
      <c r="C65" s="23" t="s">
        <v>241</v>
      </c>
      <c r="D65" s="16" t="s">
        <v>133</v>
      </c>
    </row>
    <row r="66" spans="1:4" ht="15">
      <c r="A66" s="60">
        <v>65</v>
      </c>
      <c r="B66" s="25" t="s">
        <v>29</v>
      </c>
      <c r="C66" s="23" t="s">
        <v>99</v>
      </c>
      <c r="D66" s="16" t="s">
        <v>106</v>
      </c>
    </row>
    <row r="67" spans="1:4" ht="15">
      <c r="A67" s="60">
        <v>66</v>
      </c>
      <c r="B67" s="25" t="s">
        <v>91</v>
      </c>
      <c r="C67" s="23" t="s">
        <v>99</v>
      </c>
      <c r="D67" s="16" t="s">
        <v>106</v>
      </c>
    </row>
    <row r="68" spans="1:4" ht="15">
      <c r="A68" s="60">
        <v>67</v>
      </c>
      <c r="B68" s="25" t="s">
        <v>221</v>
      </c>
      <c r="C68" s="23" t="s">
        <v>264</v>
      </c>
      <c r="D68" s="16" t="s">
        <v>106</v>
      </c>
    </row>
    <row r="69" spans="1:4" ht="15">
      <c r="A69" s="60">
        <v>68</v>
      </c>
      <c r="B69" s="25" t="s">
        <v>35</v>
      </c>
      <c r="C69" s="23" t="s">
        <v>145</v>
      </c>
      <c r="D69" s="16" t="s">
        <v>142</v>
      </c>
    </row>
    <row r="70" spans="1:4" ht="15">
      <c r="A70" s="60">
        <v>69</v>
      </c>
      <c r="B70" s="29" t="s">
        <v>14</v>
      </c>
      <c r="C70" s="15" t="s">
        <v>15</v>
      </c>
      <c r="D70" s="16" t="s">
        <v>159</v>
      </c>
    </row>
    <row r="71" spans="1:4" ht="15">
      <c r="A71" s="60">
        <v>70</v>
      </c>
      <c r="B71" s="14" t="s">
        <v>127</v>
      </c>
      <c r="C71" s="15" t="s">
        <v>128</v>
      </c>
      <c r="D71" s="16" t="s">
        <v>60</v>
      </c>
    </row>
    <row r="72" spans="1:4" ht="15">
      <c r="A72" s="60">
        <v>71</v>
      </c>
      <c r="B72" s="25" t="s">
        <v>238</v>
      </c>
      <c r="C72" s="23" t="s">
        <v>239</v>
      </c>
      <c r="D72" s="16" t="s">
        <v>133</v>
      </c>
    </row>
    <row r="73" spans="1:4" ht="15">
      <c r="A73" s="60">
        <v>72</v>
      </c>
      <c r="B73" s="29" t="s">
        <v>70</v>
      </c>
      <c r="C73" s="15" t="s">
        <v>1</v>
      </c>
      <c r="D73" s="16" t="s">
        <v>159</v>
      </c>
    </row>
    <row r="74" spans="1:4" ht="15">
      <c r="A74" s="60">
        <v>73</v>
      </c>
      <c r="B74" s="25" t="s">
        <v>255</v>
      </c>
      <c r="C74" s="23" t="s">
        <v>256</v>
      </c>
      <c r="D74" s="16" t="s">
        <v>257</v>
      </c>
    </row>
    <row r="75" spans="1:4" ht="15">
      <c r="A75" s="60">
        <v>74</v>
      </c>
      <c r="B75" s="29" t="s">
        <v>170</v>
      </c>
      <c r="C75" s="15" t="s">
        <v>171</v>
      </c>
      <c r="D75" s="16" t="s">
        <v>159</v>
      </c>
    </row>
    <row r="76" spans="1:4" ht="15">
      <c r="A76" s="60">
        <v>75</v>
      </c>
      <c r="B76" s="14" t="s">
        <v>80</v>
      </c>
      <c r="C76" s="15" t="s">
        <v>81</v>
      </c>
      <c r="D76" s="16" t="s">
        <v>133</v>
      </c>
    </row>
    <row r="77" spans="1:4" ht="15">
      <c r="A77" s="60">
        <v>76</v>
      </c>
      <c r="B77" s="14" t="s">
        <v>146</v>
      </c>
      <c r="C77" s="15" t="s">
        <v>160</v>
      </c>
      <c r="D77" s="16" t="s">
        <v>162</v>
      </c>
    </row>
    <row r="78" spans="1:4" ht="15">
      <c r="A78" s="60">
        <v>77</v>
      </c>
      <c r="B78" s="25" t="s">
        <v>92</v>
      </c>
      <c r="C78" s="23" t="s">
        <v>100</v>
      </c>
      <c r="D78" s="16" t="s">
        <v>106</v>
      </c>
    </row>
    <row r="79" spans="1:4" ht="15">
      <c r="A79" s="60">
        <v>78</v>
      </c>
      <c r="B79" s="36" t="s">
        <v>213</v>
      </c>
      <c r="C79" s="15" t="s">
        <v>214</v>
      </c>
      <c r="D79" s="16" t="s">
        <v>216</v>
      </c>
    </row>
    <row r="80" spans="1:4" ht="15">
      <c r="A80" s="60">
        <v>79</v>
      </c>
      <c r="B80" s="25" t="s">
        <v>5</v>
      </c>
      <c r="C80" s="23" t="s">
        <v>79</v>
      </c>
      <c r="D80" s="16" t="s">
        <v>133</v>
      </c>
    </row>
    <row r="81" spans="1:4" ht="15">
      <c r="A81" s="60">
        <v>80</v>
      </c>
      <c r="B81" s="14" t="s">
        <v>78</v>
      </c>
      <c r="C81" s="15" t="s">
        <v>79</v>
      </c>
      <c r="D81" s="16" t="s">
        <v>133</v>
      </c>
    </row>
    <row r="82" spans="1:4" ht="15">
      <c r="A82" s="60">
        <v>81</v>
      </c>
      <c r="B82" s="14" t="s">
        <v>31</v>
      </c>
      <c r="C82" s="15" t="s">
        <v>32</v>
      </c>
      <c r="D82" s="16" t="s">
        <v>133</v>
      </c>
    </row>
    <row r="83" spans="1:4" ht="15">
      <c r="A83" s="60">
        <v>82</v>
      </c>
      <c r="B83" s="25" t="s">
        <v>89</v>
      </c>
      <c r="C83" s="23" t="s">
        <v>267</v>
      </c>
      <c r="D83" s="16" t="s">
        <v>25</v>
      </c>
    </row>
    <row r="84" spans="1:4" ht="15">
      <c r="A84" s="60">
        <v>83</v>
      </c>
      <c r="B84" s="14" t="s">
        <v>63</v>
      </c>
      <c r="C84" s="15" t="s">
        <v>77</v>
      </c>
      <c r="D84" s="16" t="s">
        <v>60</v>
      </c>
    </row>
    <row r="85" spans="1:4" ht="15">
      <c r="A85" s="60">
        <v>84</v>
      </c>
      <c r="B85" s="25" t="s">
        <v>75</v>
      </c>
      <c r="C85" s="23" t="s">
        <v>76</v>
      </c>
      <c r="D85" s="16" t="s">
        <v>60</v>
      </c>
    </row>
    <row r="86" spans="1:4" ht="15">
      <c r="A86" s="60">
        <v>85</v>
      </c>
      <c r="B86" s="22" t="s">
        <v>209</v>
      </c>
      <c r="C86" s="23" t="s">
        <v>272</v>
      </c>
      <c r="D86" s="16" t="s">
        <v>162</v>
      </c>
    </row>
    <row r="87" spans="1:4" ht="15">
      <c r="A87" s="60">
        <v>86</v>
      </c>
      <c r="B87" s="25" t="s">
        <v>68</v>
      </c>
      <c r="C87" s="23" t="s">
        <v>107</v>
      </c>
      <c r="D87" s="16" t="s">
        <v>106</v>
      </c>
    </row>
    <row r="88" spans="1:4" ht="15">
      <c r="A88" s="60">
        <v>87</v>
      </c>
      <c r="B88" s="37" t="s">
        <v>94</v>
      </c>
      <c r="C88" s="38" t="s">
        <v>102</v>
      </c>
      <c r="D88" s="16" t="s">
        <v>106</v>
      </c>
    </row>
    <row r="89" spans="1:4" ht="15">
      <c r="A89" s="60">
        <v>88</v>
      </c>
      <c r="B89" s="25" t="s">
        <v>89</v>
      </c>
      <c r="C89" s="23" t="s">
        <v>97</v>
      </c>
      <c r="D89" s="16" t="s">
        <v>106</v>
      </c>
    </row>
    <row r="90" spans="1:4" ht="15">
      <c r="A90" s="60">
        <v>89</v>
      </c>
      <c r="B90" s="36" t="s">
        <v>211</v>
      </c>
      <c r="C90" s="15" t="s">
        <v>212</v>
      </c>
      <c r="D90" s="16" t="s">
        <v>216</v>
      </c>
    </row>
    <row r="91" spans="1:4" ht="15">
      <c r="A91" s="60">
        <v>90</v>
      </c>
      <c r="B91" s="29" t="s">
        <v>181</v>
      </c>
      <c r="C91" s="15" t="s">
        <v>182</v>
      </c>
      <c r="D91" s="16" t="s">
        <v>194</v>
      </c>
    </row>
    <row r="92" spans="1:4" ht="15">
      <c r="A92" s="60">
        <v>91</v>
      </c>
      <c r="B92" s="14" t="s">
        <v>58</v>
      </c>
      <c r="C92" s="15" t="s">
        <v>59</v>
      </c>
      <c r="D92" s="16" t="s">
        <v>60</v>
      </c>
    </row>
    <row r="93" spans="1:4" ht="15">
      <c r="A93" s="60">
        <v>92</v>
      </c>
      <c r="B93" s="14" t="s">
        <v>14</v>
      </c>
      <c r="C93" s="15" t="s">
        <v>126</v>
      </c>
      <c r="D93" s="16" t="s">
        <v>60</v>
      </c>
    </row>
    <row r="94" spans="1:4" ht="15">
      <c r="A94" s="60">
        <v>93</v>
      </c>
      <c r="B94" s="36" t="s">
        <v>68</v>
      </c>
      <c r="C94" s="15" t="s">
        <v>227</v>
      </c>
      <c r="D94" s="16" t="s">
        <v>167</v>
      </c>
    </row>
    <row r="95" spans="1:4" ht="15">
      <c r="A95" s="60">
        <v>94</v>
      </c>
      <c r="B95" s="36" t="s">
        <v>68</v>
      </c>
      <c r="C95" s="15" t="s">
        <v>227</v>
      </c>
      <c r="D95" s="16" t="s">
        <v>167</v>
      </c>
    </row>
    <row r="96" spans="1:4" ht="15">
      <c r="A96" s="60">
        <v>95</v>
      </c>
      <c r="B96" s="29" t="s">
        <v>173</v>
      </c>
      <c r="C96" s="15" t="s">
        <v>174</v>
      </c>
      <c r="D96" s="16" t="s">
        <v>193</v>
      </c>
    </row>
    <row r="97" spans="1:4" ht="15">
      <c r="A97" s="60">
        <v>96</v>
      </c>
      <c r="B97" s="14" t="s">
        <v>3</v>
      </c>
      <c r="C97" s="15" t="s">
        <v>13</v>
      </c>
      <c r="D97" s="16" t="s">
        <v>60</v>
      </c>
    </row>
    <row r="98" spans="1:4" ht="15">
      <c r="A98" s="60">
        <v>97</v>
      </c>
      <c r="B98" s="14" t="s">
        <v>168</v>
      </c>
      <c r="C98" s="15" t="s">
        <v>169</v>
      </c>
      <c r="D98" s="16" t="s">
        <v>167</v>
      </c>
    </row>
    <row r="99" spans="1:4" ht="15">
      <c r="A99" s="60">
        <v>98</v>
      </c>
      <c r="B99" s="22" t="s">
        <v>206</v>
      </c>
      <c r="C99" s="23" t="s">
        <v>207</v>
      </c>
      <c r="D99" s="16" t="s">
        <v>142</v>
      </c>
    </row>
    <row r="100" spans="1:4" ht="15">
      <c r="A100" s="60">
        <v>99</v>
      </c>
      <c r="B100" s="29" t="s">
        <v>117</v>
      </c>
      <c r="C100" s="15" t="s">
        <v>116</v>
      </c>
      <c r="D100" s="16" t="s">
        <v>106</v>
      </c>
    </row>
    <row r="101" spans="1:4" ht="15">
      <c r="A101" s="60">
        <v>100</v>
      </c>
      <c r="B101" s="14" t="s">
        <v>35</v>
      </c>
      <c r="C101" s="15" t="s">
        <v>116</v>
      </c>
      <c r="D101" s="16" t="s">
        <v>106</v>
      </c>
    </row>
    <row r="102" spans="1:4" ht="15">
      <c r="A102" s="60">
        <v>101</v>
      </c>
      <c r="B102" s="25" t="s">
        <v>93</v>
      </c>
      <c r="C102" s="23" t="s">
        <v>101</v>
      </c>
      <c r="D102" s="16" t="s">
        <v>106</v>
      </c>
    </row>
    <row r="103" spans="1:4" ht="15">
      <c r="A103" s="60">
        <v>102</v>
      </c>
      <c r="B103" s="25" t="s">
        <v>63</v>
      </c>
      <c r="C103" s="23" t="s">
        <v>242</v>
      </c>
      <c r="D103" s="16" t="s">
        <v>133</v>
      </c>
    </row>
    <row r="104" spans="1:4" ht="15">
      <c r="A104" s="60">
        <v>103</v>
      </c>
      <c r="B104" s="14" t="s">
        <v>61</v>
      </c>
      <c r="C104" s="15" t="s">
        <v>62</v>
      </c>
      <c r="D104" s="16" t="s">
        <v>60</v>
      </c>
    </row>
    <row r="105" spans="1:4" ht="15">
      <c r="A105" s="60">
        <v>104</v>
      </c>
      <c r="B105" s="36" t="s">
        <v>143</v>
      </c>
      <c r="C105" s="15" t="s">
        <v>144</v>
      </c>
      <c r="D105" s="16" t="s">
        <v>142</v>
      </c>
    </row>
    <row r="106" spans="1:4" ht="15">
      <c r="A106" s="60">
        <v>105</v>
      </c>
      <c r="B106" s="36" t="s">
        <v>143</v>
      </c>
      <c r="C106" s="15" t="s">
        <v>144</v>
      </c>
      <c r="D106" s="16" t="s">
        <v>142</v>
      </c>
    </row>
    <row r="107" spans="1:4" ht="15">
      <c r="A107" s="60">
        <v>106</v>
      </c>
      <c r="B107" s="29" t="s">
        <v>177</v>
      </c>
      <c r="C107" s="15" t="s">
        <v>178</v>
      </c>
      <c r="D107" s="16" t="s">
        <v>194</v>
      </c>
    </row>
    <row r="108" spans="1:4" ht="15">
      <c r="A108" s="60">
        <v>107</v>
      </c>
      <c r="B108" s="14" t="s">
        <v>202</v>
      </c>
      <c r="C108" s="15" t="s">
        <v>203</v>
      </c>
      <c r="D108" s="16" t="s">
        <v>25</v>
      </c>
    </row>
    <row r="109" spans="1:4" ht="15">
      <c r="A109" s="60">
        <v>108</v>
      </c>
      <c r="B109" s="29" t="s">
        <v>221</v>
      </c>
      <c r="C109" s="15" t="s">
        <v>222</v>
      </c>
      <c r="D109" s="16" t="s">
        <v>216</v>
      </c>
    </row>
    <row r="110" spans="1:4" ht="15">
      <c r="A110" s="60">
        <v>109</v>
      </c>
      <c r="B110" s="14" t="s">
        <v>149</v>
      </c>
      <c r="C110" s="15" t="s">
        <v>235</v>
      </c>
      <c r="D110" s="16" t="s">
        <v>142</v>
      </c>
    </row>
    <row r="111" spans="1:4" ht="15">
      <c r="A111" s="60">
        <v>110</v>
      </c>
      <c r="B111" s="14" t="s">
        <v>35</v>
      </c>
      <c r="C111" s="15" t="s">
        <v>220</v>
      </c>
      <c r="D111" s="16" t="s">
        <v>216</v>
      </c>
    </row>
  </sheetData>
  <sheetProtection/>
  <autoFilter ref="D1:D108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B1">
      <selection activeCell="B16" sqref="B16"/>
    </sheetView>
  </sheetViews>
  <sheetFormatPr defaultColWidth="11.00390625" defaultRowHeight="15.75"/>
  <cols>
    <col min="1" max="1" width="17.125" style="0" bestFit="1" customWidth="1"/>
    <col min="2" max="2" width="5.375" style="0" bestFit="1" customWidth="1"/>
    <col min="3" max="3" width="12.625" style="0" bestFit="1" customWidth="1"/>
    <col min="4" max="4" width="12.00390625" style="0" bestFit="1" customWidth="1"/>
    <col min="5" max="5" width="7.375" style="0" customWidth="1"/>
    <col min="6" max="6" width="12.625" style="0" bestFit="1" customWidth="1"/>
    <col min="7" max="7" width="8.625" style="0" bestFit="1" customWidth="1"/>
    <col min="8" max="8" width="10.125" style="0" bestFit="1" customWidth="1"/>
    <col min="9" max="9" width="11.625" style="0" bestFit="1" customWidth="1"/>
    <col min="10" max="10" width="12.125" style="0" bestFit="1" customWidth="1"/>
    <col min="11" max="11" width="10.375" style="0" bestFit="1" customWidth="1"/>
    <col min="12" max="12" width="11.125" style="0" bestFit="1" customWidth="1"/>
    <col min="13" max="13" width="8.00390625" style="0" bestFit="1" customWidth="1"/>
    <col min="14" max="14" width="11.375" style="0" bestFit="1" customWidth="1"/>
    <col min="15" max="15" width="8.625" style="0" bestFit="1" customWidth="1"/>
    <col min="16" max="16" width="10.875" style="0" bestFit="1" customWidth="1"/>
    <col min="17" max="17" width="6.875" style="0" bestFit="1" customWidth="1"/>
    <col min="18" max="18" width="5.00390625" style="0" bestFit="1" customWidth="1"/>
    <col min="19" max="19" width="4.125" style="0" bestFit="1" customWidth="1"/>
    <col min="20" max="20" width="6.375" style="0" bestFit="1" customWidth="1"/>
    <col min="21" max="21" width="5.125" style="0" bestFit="1" customWidth="1"/>
    <col min="22" max="22" width="8.125" style="0" bestFit="1" customWidth="1"/>
    <col min="23" max="23" width="5.625" style="0" bestFit="1" customWidth="1"/>
    <col min="24" max="24" width="7.625" style="0" bestFit="1" customWidth="1"/>
    <col min="25" max="25" width="8.125" style="0" bestFit="1" customWidth="1"/>
    <col min="26" max="26" width="9.00390625" style="0" bestFit="1" customWidth="1"/>
    <col min="27" max="27" width="6.625" style="0" bestFit="1" customWidth="1"/>
    <col min="28" max="28" width="9.375" style="0" bestFit="1" customWidth="1"/>
    <col min="29" max="29" width="6.875" style="0" bestFit="1" customWidth="1"/>
    <col min="30" max="30" width="8.00390625" style="0" bestFit="1" customWidth="1"/>
    <col min="31" max="31" width="10.00390625" style="0" bestFit="1" customWidth="1"/>
    <col min="32" max="32" width="6.50390625" style="0" bestFit="1" customWidth="1"/>
    <col min="33" max="33" width="8.875" style="0" bestFit="1" customWidth="1"/>
    <col min="34" max="34" width="5.50390625" style="0" bestFit="1" customWidth="1"/>
    <col min="35" max="35" width="5.00390625" style="0" bestFit="1" customWidth="1"/>
    <col min="36" max="36" width="8.50390625" style="0" bestFit="1" customWidth="1"/>
    <col min="37" max="37" width="6.50390625" style="0" bestFit="1" customWidth="1"/>
    <col min="38" max="38" width="7.00390625" style="0" bestFit="1" customWidth="1"/>
    <col min="39" max="39" width="6.00390625" style="0" bestFit="1" customWidth="1"/>
    <col min="40" max="40" width="6.50390625" style="0" bestFit="1" customWidth="1"/>
    <col min="41" max="41" width="6.625" style="0" bestFit="1" customWidth="1"/>
    <col min="42" max="42" width="7.875" style="0" bestFit="1" customWidth="1"/>
    <col min="43" max="43" width="7.125" style="0" bestFit="1" customWidth="1"/>
    <col min="44" max="44" width="8.125" style="0" bestFit="1" customWidth="1"/>
    <col min="45" max="45" width="5.625" style="0" bestFit="1" customWidth="1"/>
    <col min="46" max="46" width="7.375" style="0" bestFit="1" customWidth="1"/>
    <col min="47" max="47" width="5.875" style="0" bestFit="1" customWidth="1"/>
    <col min="48" max="48" width="6.125" style="0" bestFit="1" customWidth="1"/>
    <col min="49" max="49" width="4.875" style="0" bestFit="1" customWidth="1"/>
    <col min="50" max="51" width="7.875" style="0" bestFit="1" customWidth="1"/>
    <col min="52" max="52" width="8.875" style="0" bestFit="1" customWidth="1"/>
    <col min="53" max="53" width="6.00390625" style="0" bestFit="1" customWidth="1"/>
    <col min="54" max="54" width="8.375" style="0" bestFit="1" customWidth="1"/>
    <col min="55" max="55" width="6.375" style="0" bestFit="1" customWidth="1"/>
    <col min="56" max="56" width="7.375" style="0" bestFit="1" customWidth="1"/>
    <col min="57" max="57" width="7.50390625" style="0" bestFit="1" customWidth="1"/>
    <col min="58" max="58" width="5.50390625" style="0" bestFit="1" customWidth="1"/>
    <col min="59" max="59" width="8.50390625" style="0" bestFit="1" customWidth="1"/>
    <col min="60" max="60" width="8.625" style="0" bestFit="1" customWidth="1"/>
    <col min="61" max="61" width="6.875" style="0" bestFit="1" customWidth="1"/>
  </cols>
  <sheetData>
    <row r="3" ht="15">
      <c r="A3" s="44" t="s">
        <v>210</v>
      </c>
    </row>
    <row r="4" spans="1:2" ht="15">
      <c r="A4" s="44" t="s">
        <v>229</v>
      </c>
      <c r="B4" t="s">
        <v>228</v>
      </c>
    </row>
    <row r="5" spans="1:2" ht="15">
      <c r="A5" s="43" t="s">
        <v>106</v>
      </c>
      <c r="B5" s="45">
        <v>24</v>
      </c>
    </row>
    <row r="6" spans="1:2" ht="15">
      <c r="A6" s="43" t="s">
        <v>0</v>
      </c>
      <c r="B6" s="45">
        <v>1</v>
      </c>
    </row>
    <row r="7" spans="1:2" ht="15">
      <c r="A7" s="43" t="s">
        <v>136</v>
      </c>
      <c r="B7" s="45">
        <v>3</v>
      </c>
    </row>
    <row r="8" spans="1:2" ht="15">
      <c r="A8" s="43" t="s">
        <v>133</v>
      </c>
      <c r="B8" s="45">
        <v>11</v>
      </c>
    </row>
    <row r="9" spans="1:2" ht="15">
      <c r="A9" s="43" t="s">
        <v>194</v>
      </c>
      <c r="B9" s="45">
        <v>5</v>
      </c>
    </row>
    <row r="10" spans="1:2" ht="15">
      <c r="A10" s="43" t="s">
        <v>193</v>
      </c>
      <c r="B10" s="45">
        <v>2</v>
      </c>
    </row>
    <row r="11" spans="1:2" ht="15">
      <c r="A11" s="43" t="s">
        <v>162</v>
      </c>
      <c r="B11" s="45">
        <v>3</v>
      </c>
    </row>
    <row r="12" spans="1:2" ht="15">
      <c r="A12" s="43" t="s">
        <v>167</v>
      </c>
      <c r="B12" s="45">
        <v>4</v>
      </c>
    </row>
    <row r="13" spans="1:2" ht="15">
      <c r="A13" s="43" t="s">
        <v>142</v>
      </c>
      <c r="B13" s="45">
        <v>9</v>
      </c>
    </row>
    <row r="14" spans="1:2" ht="15">
      <c r="A14" s="43" t="s">
        <v>36</v>
      </c>
      <c r="B14" s="45">
        <v>1</v>
      </c>
    </row>
    <row r="15" spans="1:2" ht="15">
      <c r="A15" s="43" t="s">
        <v>159</v>
      </c>
      <c r="B15" s="45">
        <v>10</v>
      </c>
    </row>
    <row r="16" spans="1:2" ht="15">
      <c r="A16" s="43" t="s">
        <v>157</v>
      </c>
      <c r="B16" s="45">
        <v>1</v>
      </c>
    </row>
    <row r="17" spans="1:2" ht="15">
      <c r="A17" s="43" t="s">
        <v>60</v>
      </c>
      <c r="B17" s="45">
        <v>21</v>
      </c>
    </row>
    <row r="18" spans="1:2" ht="15">
      <c r="A18" s="43" t="s">
        <v>25</v>
      </c>
      <c r="B18" s="45">
        <v>6</v>
      </c>
    </row>
    <row r="19" spans="1:2" ht="15">
      <c r="A19" s="43" t="s">
        <v>216</v>
      </c>
      <c r="B19" s="45">
        <v>8</v>
      </c>
    </row>
    <row r="20" spans="1:2" ht="15">
      <c r="A20" s="43" t="s">
        <v>257</v>
      </c>
      <c r="B20" s="45">
        <v>1</v>
      </c>
    </row>
    <row r="21" spans="1:2" ht="15">
      <c r="A21" s="43" t="s">
        <v>230</v>
      </c>
      <c r="B21" s="45">
        <v>110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sso</cp:lastModifiedBy>
  <cp:lastPrinted>2014-02-09T17:57:45Z</cp:lastPrinted>
  <dcterms:created xsi:type="dcterms:W3CDTF">2013-02-03T17:03:20Z</dcterms:created>
  <dcterms:modified xsi:type="dcterms:W3CDTF">2014-02-10T15:53:36Z</dcterms:modified>
  <cp:category/>
  <cp:version/>
  <cp:contentType/>
  <cp:contentStatus/>
</cp:coreProperties>
</file>